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dmin\Time Sheet and Back Up\Marian Wolz\"/>
    </mc:Choice>
  </mc:AlternateContent>
  <bookViews>
    <workbookView xWindow="1905" yWindow="1620" windowWidth="10455" windowHeight="7905" activeTab="1"/>
  </bookViews>
  <sheets>
    <sheet name="Weekly Time Sheet" sheetId="1" r:id="rId1"/>
    <sheet name="Weekly Back Up" sheetId="2" r:id="rId2"/>
    <sheet name="Look Ups" sheetId="4" r:id="rId3"/>
    <sheet name="Staff List" sheetId="5" r:id="rId4"/>
  </sheets>
  <definedNames>
    <definedName name="_xlnm.Print_Titles" localSheetId="1">'Weekly Back Up'!$1:$1</definedName>
    <definedName name="_xlnm.Print_Titles" localSheetId="0">'Weekly Time Sheet'!$1:$3</definedName>
    <definedName name="Programs">'Look Ups'!$A$1:$A$65</definedName>
    <definedName name="Staff_List">'Staff List'!$A$1:$A$9</definedName>
  </definedNames>
  <calcPr calcId="152511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J19" i="1" l="1"/>
  <c r="I52" i="1"/>
  <c r="H52" i="1"/>
  <c r="G52" i="1"/>
  <c r="F52" i="1"/>
  <c r="E52" i="1"/>
  <c r="D52" i="1"/>
  <c r="C52" i="1"/>
  <c r="I51" i="1"/>
  <c r="H51" i="1"/>
  <c r="G51" i="1"/>
  <c r="F51" i="1"/>
  <c r="E51" i="1"/>
  <c r="D51" i="1"/>
  <c r="C51" i="1"/>
  <c r="I65" i="1"/>
  <c r="H65" i="1"/>
  <c r="G65" i="1"/>
  <c r="F65" i="1"/>
  <c r="E65" i="1"/>
  <c r="D65" i="1"/>
  <c r="C65" i="1"/>
  <c r="J52" i="1" l="1"/>
  <c r="J51" i="1"/>
  <c r="J65" i="1"/>
  <c r="I27" i="1"/>
  <c r="H27" i="1"/>
  <c r="G27" i="1"/>
  <c r="F27" i="1"/>
  <c r="E27" i="1"/>
  <c r="D27" i="1"/>
  <c r="C27" i="1"/>
  <c r="J27" i="1" l="1"/>
  <c r="I8" i="1"/>
  <c r="H8" i="1"/>
  <c r="G8" i="1"/>
  <c r="F8" i="1"/>
  <c r="E8" i="1"/>
  <c r="D8" i="1"/>
  <c r="C8" i="1"/>
  <c r="J8" i="1" l="1"/>
  <c r="C4" i="1"/>
  <c r="I48" i="1" l="1"/>
  <c r="H48" i="1"/>
  <c r="G48" i="1"/>
  <c r="F48" i="1"/>
  <c r="E48" i="1"/>
  <c r="D48" i="1"/>
  <c r="C48" i="1"/>
  <c r="I47" i="1"/>
  <c r="H47" i="1"/>
  <c r="G47" i="1"/>
  <c r="F47" i="1"/>
  <c r="E47" i="1"/>
  <c r="D47" i="1"/>
  <c r="C47" i="1"/>
  <c r="I46" i="1"/>
  <c r="H46" i="1"/>
  <c r="G46" i="1"/>
  <c r="F46" i="1"/>
  <c r="E46" i="1"/>
  <c r="D46" i="1"/>
  <c r="C46" i="1"/>
  <c r="J48" i="1" l="1"/>
  <c r="J47" i="1"/>
  <c r="J46" i="1"/>
  <c r="C69" i="1"/>
  <c r="D69" i="1"/>
  <c r="E69" i="1"/>
  <c r="F69" i="1"/>
  <c r="G69" i="1"/>
  <c r="H69" i="1"/>
  <c r="I69" i="1"/>
  <c r="C62" i="1" l="1"/>
  <c r="D62" i="1"/>
  <c r="E62" i="1"/>
  <c r="F62" i="1"/>
  <c r="G62" i="1"/>
  <c r="H62" i="1"/>
  <c r="I62" i="1"/>
  <c r="E1" i="2" l="1"/>
  <c r="V1" i="2" s="1"/>
  <c r="A1" i="2"/>
  <c r="G1" i="2" s="1"/>
  <c r="C67" i="1"/>
  <c r="I66" i="1"/>
  <c r="H66" i="1"/>
  <c r="G66" i="1"/>
  <c r="F66" i="1"/>
  <c r="E66" i="1"/>
  <c r="D66" i="1"/>
  <c r="C66" i="1"/>
  <c r="Q1" i="2" l="1"/>
  <c r="K1" i="2"/>
  <c r="M1" i="2"/>
  <c r="S1" i="2"/>
  <c r="J6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I17" i="1" l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J17" i="1" l="1"/>
  <c r="J16" i="1"/>
  <c r="I30" i="1" l="1"/>
  <c r="H30" i="1"/>
  <c r="G30" i="1"/>
  <c r="F30" i="1"/>
  <c r="E30" i="1"/>
  <c r="D30" i="1"/>
  <c r="C30" i="1"/>
  <c r="J30" i="1" l="1"/>
  <c r="I54" i="1"/>
  <c r="H54" i="1"/>
  <c r="G54" i="1"/>
  <c r="F54" i="1"/>
  <c r="E54" i="1"/>
  <c r="D54" i="1"/>
  <c r="C54" i="1"/>
  <c r="I53" i="1"/>
  <c r="H53" i="1"/>
  <c r="G53" i="1"/>
  <c r="F53" i="1"/>
  <c r="E53" i="1"/>
  <c r="D53" i="1"/>
  <c r="C53" i="1"/>
  <c r="I50" i="1"/>
  <c r="H50" i="1"/>
  <c r="G50" i="1"/>
  <c r="F50" i="1"/>
  <c r="E50" i="1"/>
  <c r="D50" i="1"/>
  <c r="C50" i="1"/>
  <c r="I40" i="1"/>
  <c r="H40" i="1"/>
  <c r="G40" i="1"/>
  <c r="F40" i="1"/>
  <c r="E40" i="1"/>
  <c r="D40" i="1"/>
  <c r="C40" i="1"/>
  <c r="I39" i="1"/>
  <c r="H39" i="1"/>
  <c r="G39" i="1"/>
  <c r="F39" i="1"/>
  <c r="E39" i="1"/>
  <c r="D39" i="1"/>
  <c r="C39" i="1"/>
  <c r="I38" i="1"/>
  <c r="H38" i="1"/>
  <c r="G38" i="1"/>
  <c r="F38" i="1"/>
  <c r="E38" i="1"/>
  <c r="D38" i="1"/>
  <c r="C38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J59" i="1" l="1"/>
  <c r="J50" i="1"/>
  <c r="J53" i="1"/>
  <c r="J54" i="1"/>
  <c r="J40" i="1"/>
  <c r="J39" i="1"/>
  <c r="J38" i="1"/>
  <c r="J37" i="1"/>
  <c r="J36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  <c r="C7" i="1"/>
  <c r="D7" i="1"/>
  <c r="E7" i="1"/>
  <c r="F7" i="1"/>
  <c r="G7" i="1"/>
  <c r="H7" i="1"/>
  <c r="I7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8" i="1"/>
  <c r="D18" i="1"/>
  <c r="E18" i="1"/>
  <c r="F18" i="1"/>
  <c r="G18" i="1"/>
  <c r="H18" i="1"/>
  <c r="I18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9" i="1"/>
  <c r="D49" i="1"/>
  <c r="E49" i="1"/>
  <c r="F49" i="1"/>
  <c r="G49" i="1"/>
  <c r="H49" i="1"/>
  <c r="I49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J69" i="1"/>
  <c r="D4" i="1"/>
  <c r="B57" i="2"/>
  <c r="E57" i="2"/>
  <c r="C71" i="1" l="1"/>
  <c r="J14" i="1"/>
  <c r="D71" i="1"/>
  <c r="J10" i="1"/>
  <c r="J13" i="1"/>
  <c r="J67" i="1"/>
  <c r="J62" i="1"/>
  <c r="J56" i="1"/>
  <c r="J43" i="1"/>
  <c r="J31" i="1"/>
  <c r="J28" i="1"/>
  <c r="J25" i="1"/>
  <c r="J21" i="1"/>
  <c r="J15" i="1"/>
  <c r="J11" i="1"/>
  <c r="J9" i="1"/>
  <c r="J6" i="1"/>
  <c r="J64" i="1"/>
  <c r="J61" i="1"/>
  <c r="J55" i="1"/>
  <c r="J49" i="1"/>
  <c r="J42" i="1"/>
  <c r="J44" i="1"/>
  <c r="J35" i="1"/>
  <c r="J32" i="1"/>
  <c r="J29" i="1"/>
  <c r="J63" i="1"/>
  <c r="J60" i="1"/>
  <c r="J34" i="1"/>
  <c r="J23" i="1"/>
  <c r="J18" i="1"/>
  <c r="J12" i="1"/>
  <c r="J24" i="1"/>
  <c r="J20" i="1"/>
  <c r="J7" i="1"/>
  <c r="J68" i="1"/>
  <c r="J57" i="1"/>
  <c r="J58" i="1"/>
  <c r="J45" i="1"/>
  <c r="J41" i="1"/>
  <c r="J33" i="1"/>
  <c r="J26" i="1"/>
  <c r="J22" i="1"/>
  <c r="J5" i="1"/>
  <c r="E4" i="1" l="1"/>
  <c r="E71" i="1" s="1"/>
  <c r="G4" i="1"/>
  <c r="G71" i="1" s="1"/>
  <c r="I4" i="1"/>
  <c r="I71" i="1" s="1"/>
  <c r="H4" i="1"/>
  <c r="F4" i="1"/>
  <c r="F71" i="1" s="1"/>
  <c r="T57" i="2"/>
  <c r="Q57" i="2"/>
  <c r="N57" i="2"/>
  <c r="K57" i="2"/>
  <c r="H57" i="2"/>
  <c r="J4" i="1" l="1"/>
  <c r="H71" i="1"/>
  <c r="J71" i="1" l="1"/>
  <c r="J72" i="1" l="1"/>
  <c r="J73" i="1"/>
</calcChain>
</file>

<file path=xl/sharedStrings.xml><?xml version="1.0" encoding="utf-8"?>
<sst xmlns="http://schemas.openxmlformats.org/spreadsheetml/2006/main" count="652" uniqueCount="152">
  <si>
    <t>Program</t>
  </si>
  <si>
    <t>TOTAL</t>
  </si>
  <si>
    <t>Holiday</t>
  </si>
  <si>
    <t>Comp earned</t>
  </si>
  <si>
    <t>Employee's Signature</t>
  </si>
  <si>
    <t>Executive Director's signature</t>
  </si>
  <si>
    <t>Employee's Name:</t>
  </si>
  <si>
    <t>TOTAL ALL across</t>
  </si>
  <si>
    <t>CVRPC Admin</t>
  </si>
  <si>
    <t>Barre Manhole Inventory</t>
  </si>
  <si>
    <t>ACCD Municipal Planning Asst</t>
  </si>
  <si>
    <t>ACCD Municipal Training/Ed</t>
  </si>
  <si>
    <t>ACCD Regional/State Issues</t>
  </si>
  <si>
    <t>MRVPD</t>
  </si>
  <si>
    <t>WBRD</t>
  </si>
  <si>
    <t>HMGP Mega (9) Admin</t>
  </si>
  <si>
    <t>PDM-C</t>
  </si>
  <si>
    <t>ACCD Core/Implement</t>
  </si>
  <si>
    <t>604b</t>
  </si>
  <si>
    <t>DEMHS MOU/Damage</t>
  </si>
  <si>
    <t>GIS Fee For Service</t>
  </si>
  <si>
    <t>Brwn FFY15 Haz Coop</t>
  </si>
  <si>
    <t>Brwn FFY15 Pet Engage</t>
  </si>
  <si>
    <t>HMGP Mega (9)</t>
  </si>
  <si>
    <t>Tuesday</t>
  </si>
  <si>
    <t>Wednesday</t>
  </si>
  <si>
    <t>Thursday</t>
  </si>
  <si>
    <t>Friday</t>
  </si>
  <si>
    <t>:15</t>
  </si>
  <si>
    <t>:30</t>
  </si>
  <si>
    <t>:45</t>
  </si>
  <si>
    <t>Total Hours</t>
  </si>
  <si>
    <t>Monday - Program</t>
  </si>
  <si>
    <t>Monday-Text Description</t>
  </si>
  <si>
    <t>Tuesday-Text Description</t>
  </si>
  <si>
    <t>Wednesday-Text Description</t>
  </si>
  <si>
    <t>Thursday-Text Description</t>
  </si>
  <si>
    <t>Friday-Text Description</t>
  </si>
  <si>
    <t>Brwn FFY15 Pet Coop</t>
  </si>
  <si>
    <t>Brwn FFY15 Haz Engage</t>
  </si>
  <si>
    <t>E. Mont. Village Masterplan</t>
  </si>
  <si>
    <t>Energy Plan Mapping</t>
  </si>
  <si>
    <t>Saturday - Program</t>
  </si>
  <si>
    <t>Saturday-Text Description</t>
  </si>
  <si>
    <t>Sunday - Program</t>
  </si>
  <si>
    <t>Sunday-Text Description</t>
  </si>
  <si>
    <t>CCRPC DEC HMGP</t>
  </si>
  <si>
    <t>CWA Education/Training 17</t>
  </si>
  <si>
    <t>CWA Municipal Planning 17</t>
  </si>
  <si>
    <t>CWA Monitor &amp; Assess 17</t>
  </si>
  <si>
    <t>CWA Basin Plan Implement 17</t>
  </si>
  <si>
    <t>CWA Oversight 17</t>
  </si>
  <si>
    <t>ERP Berlin Stormwater Master plan</t>
  </si>
  <si>
    <t>ERP 3-Town Stormwater Master plan</t>
  </si>
  <si>
    <t>ERP Mad River Moretown</t>
  </si>
  <si>
    <t>Energy Plan Kickoff/Reporting</t>
  </si>
  <si>
    <t>Energy Plan Scenario Dev</t>
  </si>
  <si>
    <t>Energy Plan Coordination</t>
  </si>
  <si>
    <t>Energy Plan Plan Development</t>
  </si>
  <si>
    <t>Energy Plan Energy Analysis</t>
  </si>
  <si>
    <t>ACCD Reg Planning/Act 250/Sec 248</t>
  </si>
  <si>
    <t>VTrans TPI Admin</t>
  </si>
  <si>
    <t>VTrans TPI Coordination</t>
  </si>
  <si>
    <t>VTrans TPI Long range</t>
  </si>
  <si>
    <t>VTrans TPI Short range</t>
  </si>
  <si>
    <t>VTrans TPI Project Development</t>
  </si>
  <si>
    <t>VTrans TPI Other</t>
  </si>
  <si>
    <t>DEMHA SERC LEPC</t>
  </si>
  <si>
    <t>CDBG CVRPC-18 Elevation</t>
  </si>
  <si>
    <t>CDBG Washington AM</t>
  </si>
  <si>
    <t>Notes</t>
  </si>
  <si>
    <t>VTrans Better Roads 17 Roxbury</t>
  </si>
  <si>
    <t>VTrans Better Roads 17 Montpelier</t>
  </si>
  <si>
    <t>VTrans Better Roads 17 Warren</t>
  </si>
  <si>
    <t>MRRMA</t>
  </si>
  <si>
    <t>Saturday</t>
  </si>
  <si>
    <t>Sunday</t>
  </si>
  <si>
    <t>Monday</t>
  </si>
  <si>
    <t>Sick Used</t>
  </si>
  <si>
    <t>Vacation Used</t>
  </si>
  <si>
    <t>Comp Used</t>
  </si>
  <si>
    <t>Over Time Earned</t>
  </si>
  <si>
    <t>Bonnie Waninger</t>
  </si>
  <si>
    <t>Laura Ranker</t>
  </si>
  <si>
    <t>Ashley Andrews</t>
  </si>
  <si>
    <t>Daniel Currier</t>
  </si>
  <si>
    <t>Eric Vorwald</t>
  </si>
  <si>
    <t>Bonnie MacBrien</t>
  </si>
  <si>
    <t>Gail Aloisio</t>
  </si>
  <si>
    <t xml:space="preserve">Marian Wolz </t>
  </si>
  <si>
    <t>Date:</t>
  </si>
  <si>
    <t>Week of:</t>
  </si>
  <si>
    <t>NRPC Energy General TA</t>
  </si>
  <si>
    <t xml:space="preserve">NRPC Energy Training </t>
  </si>
  <si>
    <t xml:space="preserve">NRPC Energy Custom TA </t>
  </si>
  <si>
    <t>ACCD Parcel Map</t>
  </si>
  <si>
    <t>EMPG Local EMD/C List</t>
  </si>
  <si>
    <t>EMPG Tech Asst and Education</t>
  </si>
  <si>
    <t>EMPG State Wide EM Response</t>
  </si>
  <si>
    <t>EMPG Local Planning</t>
  </si>
  <si>
    <t>Warren Town Plan Maps</t>
  </si>
  <si>
    <t>Holiday Floating</t>
  </si>
  <si>
    <t>ERP Mad Kingsbury SWMP</t>
  </si>
  <si>
    <t>ERP Northfield Water St SW</t>
  </si>
  <si>
    <t>ERP Mad/Kingsbury SWMP</t>
  </si>
  <si>
    <t>Pam DeAndrea</t>
  </si>
  <si>
    <t>VTrans TA North Cascades Trail</t>
  </si>
  <si>
    <t>3/18/17-3/24/17</t>
  </si>
  <si>
    <t xml:space="preserve">E. montpelier town plan </t>
  </si>
  <si>
    <t>review</t>
  </si>
  <si>
    <t>website homepage edits</t>
  </si>
  <si>
    <t>OUT</t>
  </si>
  <si>
    <t>research VCRD program for</t>
  </si>
  <si>
    <t>Cabot and call Karen in Town</t>
  </si>
  <si>
    <t>office</t>
  </si>
  <si>
    <t>Coordinate town meetings</t>
  </si>
  <si>
    <t>with WCA for project kickoff</t>
  </si>
  <si>
    <t>Call Cabout about VCRD</t>
  </si>
  <si>
    <t>program application</t>
  </si>
  <si>
    <t>Call Jon Copans about</t>
  </si>
  <si>
    <t>Cabout application</t>
  </si>
  <si>
    <t>Call CCA about VCRD program</t>
  </si>
  <si>
    <t>Call CCA and Cabot about</t>
  </si>
  <si>
    <t>VCRD application</t>
  </si>
  <si>
    <t>New targets for region and</t>
  </si>
  <si>
    <t xml:space="preserve">munis, conversion and </t>
  </si>
  <si>
    <t xml:space="preserve">formatting </t>
  </si>
  <si>
    <t>formatting target tables</t>
  </si>
  <si>
    <t>for REC meeting</t>
  </si>
  <si>
    <t>Delete website spam</t>
  </si>
  <si>
    <t xml:space="preserve">Coordinate meeting with </t>
  </si>
  <si>
    <t>towns and consultant</t>
  </si>
  <si>
    <t>Story map text editing for</t>
  </si>
  <si>
    <t>Location Affordability</t>
  </si>
  <si>
    <t>project map 2.0</t>
  </si>
  <si>
    <t>Send responses to Calais</t>
  </si>
  <si>
    <t>content</t>
  </si>
  <si>
    <t xml:space="preserve">Friday news roundup </t>
  </si>
  <si>
    <t>Review Energy Standards</t>
  </si>
  <si>
    <t>guidance from DPS</t>
  </si>
  <si>
    <t xml:space="preserve">Call with Waitsfield abt </t>
  </si>
  <si>
    <t>survey</t>
  </si>
  <si>
    <t>Survey response formatting</t>
  </si>
  <si>
    <t>and data analysis</t>
  </si>
  <si>
    <t>Review Cabot VCRD</t>
  </si>
  <si>
    <t xml:space="preserve">application and send in </t>
  </si>
  <si>
    <t>edits</t>
  </si>
  <si>
    <t>Write Cabot VCRD</t>
  </si>
  <si>
    <t>application LOS</t>
  </si>
  <si>
    <t>Email BT about meeting</t>
  </si>
  <si>
    <t xml:space="preserve">E. monpelier town plan </t>
  </si>
  <si>
    <t>reivew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</si>
</sst>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/>
    <xf numFmtId="0" fontId="10" fillId="0" borderId="11" xfId="0" applyFont="1" applyBorder="1"/>
    <xf numFmtId="0" fontId="9" fillId="0" borderId="9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1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2" xfId="0" applyFont="1" applyBorder="1"/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10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0" fontId="11" fillId="0" borderId="0" xfId="0" applyFont="1"/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9" fillId="2" borderId="3" xfId="0" applyFont="1" applyFill="1" applyBorder="1"/>
    <xf numFmtId="0" fontId="9" fillId="2" borderId="7" xfId="0" applyFont="1" applyFill="1" applyBorder="1"/>
    <xf numFmtId="0" fontId="9" fillId="2" borderId="1" xfId="0" applyFont="1" applyFill="1" applyBorder="1"/>
    <xf numFmtId="0" fontId="9" fillId="2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9" fillId="3" borderId="9" xfId="0" applyFont="1" applyFill="1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1" xfId="0" applyFont="1" applyFill="1" applyBorder="1"/>
    <xf numFmtId="0" fontId="9" fillId="3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5"/>
  <sheetViews>
    <sheetView view="pageBreakPreview" topLeftCell="B43" zoomScale="118" zoomScaleNormal="100" zoomScaleSheetLayoutView="118" workbookViewId="0">
      <selection activeCell="D2" sqref="D2"/>
    </sheetView>
  </sheetViews>
  <sheetFormatPr defaultRowHeight="15" x14ac:dyDescent="0.25"/>
  <cols>
    <col min="1" max="1" width="29.42578125" bestFit="1" customWidth="1"/>
    <col min="2" max="2" width="28.7109375" customWidth="1"/>
    <col min="3" max="3" width="8.42578125" bestFit="1" customWidth="1"/>
    <col min="4" max="4" width="6.5703125" bestFit="1" customWidth="1"/>
    <col min="5" max="5" width="7.140625" bestFit="1" customWidth="1"/>
    <col min="6" max="6" width="7.42578125" bestFit="1" customWidth="1"/>
    <col min="7" max="7" width="10.140625" bestFit="1" customWidth="1"/>
    <col min="8" max="8" width="8" bestFit="1" customWidth="1"/>
    <col min="9" max="9" width="5.7109375" customWidth="1"/>
    <col min="10" max="10" width="5.5703125" bestFit="1" customWidth="1"/>
    <col min="11" max="11" width="5.7109375" customWidth="1"/>
    <col min="12" max="12" width="9.28515625" bestFit="1" customWidth="1"/>
    <col min="13" max="13" width="5.7109375" customWidth="1"/>
    <col min="14" max="14" width="6.42578125" customWidth="1"/>
  </cols>
  <sheetData>
    <row r="1" spans="1:12" x14ac:dyDescent="0.25">
      <c r="A1" s="57" t="s">
        <v>6</v>
      </c>
      <c r="B1" s="53" t="s">
        <v>89</v>
      </c>
      <c r="C1" s="52"/>
      <c r="D1" s="53"/>
      <c r="E1" s="53"/>
      <c r="F1" s="53"/>
      <c r="G1" s="59" t="s">
        <v>91</v>
      </c>
      <c r="H1" s="53" t="s">
        <v>107</v>
      </c>
      <c r="I1" s="53"/>
      <c r="J1" s="53"/>
      <c r="K1" s="2"/>
      <c r="L1" s="54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A3" s="4" t="s">
        <v>0</v>
      </c>
      <c r="B3" s="4" t="s">
        <v>70</v>
      </c>
      <c r="C3" s="5" t="s">
        <v>75</v>
      </c>
      <c r="D3" s="5" t="s">
        <v>76</v>
      </c>
      <c r="E3" s="5" t="s">
        <v>77</v>
      </c>
      <c r="F3" s="5" t="s">
        <v>24</v>
      </c>
      <c r="G3" s="5" t="s">
        <v>25</v>
      </c>
      <c r="H3" s="5" t="s">
        <v>26</v>
      </c>
      <c r="I3" s="5" t="s">
        <v>27</v>
      </c>
      <c r="J3" s="6" t="s">
        <v>1</v>
      </c>
    </row>
    <row r="4" spans="1:12" x14ac:dyDescent="0.25">
      <c r="A4" s="47" t="s">
        <v>60</v>
      </c>
      <c r="B4" s="2"/>
      <c r="C4" s="2">
        <f>COUNTIF('Weekly Back Up'!B$4:B$55, $A4)*0.25</f>
        <v>0</v>
      </c>
      <c r="D4" s="2">
        <f>COUNTIF('Weekly Back Up'!E$4:E$55, $A4)*0.25</f>
        <v>0</v>
      </c>
      <c r="E4" s="2">
        <f>COUNTIF('Weekly Back Up'!H$4:H$55, $A4)*0.25</f>
        <v>0</v>
      </c>
      <c r="F4" s="2">
        <f>COUNTIF('Weekly Back Up'!K$4:K$55, $A4)*0.25</f>
        <v>0</v>
      </c>
      <c r="G4" s="2">
        <f>COUNTIF('Weekly Back Up'!N$4:N$55, $A4)*0.25</f>
        <v>0</v>
      </c>
      <c r="H4" s="2">
        <f>COUNTIF('Weekly Back Up'!Q$4:Q$55, $A4)*0.25</f>
        <v>7.5</v>
      </c>
      <c r="I4" s="2">
        <f>COUNTIF('Weekly Back Up'!T$4:T$55, $A4)*0.25</f>
        <v>8</v>
      </c>
      <c r="J4" s="2">
        <f t="shared" ref="J4:J34" si="0">SUM(C4:I4)</f>
        <v>15.5</v>
      </c>
    </row>
    <row r="5" spans="1:12" x14ac:dyDescent="0.25">
      <c r="A5" s="2" t="s">
        <v>10</v>
      </c>
      <c r="B5" s="2"/>
      <c r="C5" s="2">
        <f>COUNTIF('Weekly Back Up'!B$4:B$55, $A5)*0.25</f>
        <v>0</v>
      </c>
      <c r="D5" s="2">
        <f>COUNTIF('Weekly Back Up'!E$4:E$55, $A5)*0.25</f>
        <v>0</v>
      </c>
      <c r="E5" s="2">
        <f>COUNTIF('Weekly Back Up'!H$4:H$55, $A5)*0.25</f>
        <v>3</v>
      </c>
      <c r="F5" s="2">
        <f>COUNTIF('Weekly Back Up'!K$4:K$55, $A5)*0.25</f>
        <v>0</v>
      </c>
      <c r="G5" s="2">
        <f>COUNTIF('Weekly Back Up'!N$4:N$55, $A5)*0.25</f>
        <v>2</v>
      </c>
      <c r="H5" s="2">
        <f>COUNTIF('Weekly Back Up'!Q$4:Q$55, $A5)*0.25</f>
        <v>0</v>
      </c>
      <c r="I5" s="2">
        <f>COUNTIF('Weekly Back Up'!T$4:T$55, $A5)*0.25</f>
        <v>0</v>
      </c>
      <c r="J5" s="2">
        <f t="shared" si="0"/>
        <v>5</v>
      </c>
    </row>
    <row r="6" spans="1:12" x14ac:dyDescent="0.25">
      <c r="A6" s="2" t="s">
        <v>11</v>
      </c>
      <c r="B6" s="2"/>
      <c r="C6" s="2">
        <f>COUNTIF('Weekly Back Up'!B$4:B$55, $A6)*0.25</f>
        <v>0</v>
      </c>
      <c r="D6" s="2">
        <f>COUNTIF('Weekly Back Up'!E$4:E$55, $A6)*0.25</f>
        <v>0</v>
      </c>
      <c r="E6" s="2">
        <f>COUNTIF('Weekly Back Up'!H$4:H$55, $A6)*0.25</f>
        <v>0</v>
      </c>
      <c r="F6" s="2">
        <f>COUNTIF('Weekly Back Up'!K$4:K$55, $A6)*0.25</f>
        <v>0</v>
      </c>
      <c r="G6" s="2">
        <f>COUNTIF('Weekly Back Up'!N$4:N$55, $A6)*0.25</f>
        <v>0</v>
      </c>
      <c r="H6" s="2">
        <f>COUNTIF('Weekly Back Up'!Q$4:Q$55, $A6)*0.25</f>
        <v>0</v>
      </c>
      <c r="I6" s="2">
        <f>COUNTIF('Weekly Back Up'!T$4:T$55, $A6)*0.25</f>
        <v>0</v>
      </c>
      <c r="J6" s="2">
        <f t="shared" si="0"/>
        <v>0</v>
      </c>
    </row>
    <row r="7" spans="1:12" x14ac:dyDescent="0.25">
      <c r="A7" s="2" t="s">
        <v>12</v>
      </c>
      <c r="B7" s="2"/>
      <c r="C7" s="2">
        <f>COUNTIF('Weekly Back Up'!B$4:B$55, $A7)*0.25</f>
        <v>0</v>
      </c>
      <c r="D7" s="2">
        <f>COUNTIF('Weekly Back Up'!E$4:E$55, $A7)*0.25</f>
        <v>0</v>
      </c>
      <c r="E7" s="2">
        <f>COUNTIF('Weekly Back Up'!H$4:H$55, $A7)*0.25</f>
        <v>0</v>
      </c>
      <c r="F7" s="2">
        <f>COUNTIF('Weekly Back Up'!K$4:K$55, $A7)*0.25</f>
        <v>0</v>
      </c>
      <c r="G7" s="2">
        <f>COUNTIF('Weekly Back Up'!N$4:N$55, $A7)*0.25</f>
        <v>0</v>
      </c>
      <c r="H7" s="2">
        <f>COUNTIF('Weekly Back Up'!Q$4:Q$55, $A7)*0.25</f>
        <v>0</v>
      </c>
      <c r="I7" s="2">
        <f>COUNTIF('Weekly Back Up'!T$4:T$55, $A7)*0.25</f>
        <v>0</v>
      </c>
      <c r="J7" s="2">
        <f t="shared" si="0"/>
        <v>0</v>
      </c>
    </row>
    <row r="8" spans="1:12" x14ac:dyDescent="0.25">
      <c r="A8" s="2" t="s">
        <v>17</v>
      </c>
      <c r="B8" s="2"/>
      <c r="C8" s="2">
        <f>COUNTIF('Weekly Back Up'!B$4:B$55, $A8)*0.25</f>
        <v>0</v>
      </c>
      <c r="D8" s="2">
        <f>COUNTIF('Weekly Back Up'!E$4:E$55, $A8)*0.25</f>
        <v>0</v>
      </c>
      <c r="E8" s="2">
        <f>COUNTIF('Weekly Back Up'!H$4:H$55, $A8)*0.25</f>
        <v>3.75</v>
      </c>
      <c r="F8" s="2">
        <f>COUNTIF('Weekly Back Up'!K$4:K$55, $A8)*0.25</f>
        <v>1.75</v>
      </c>
      <c r="G8" s="2">
        <f>COUNTIF('Weekly Back Up'!N$4:N$55, $A8)*0.25</f>
        <v>3.5</v>
      </c>
      <c r="H8" s="2">
        <f>COUNTIF('Weekly Back Up'!Q$4:Q$55, $A8)*0.25</f>
        <v>0</v>
      </c>
      <c r="I8" s="2">
        <f>COUNTIF('Weekly Back Up'!T$4:T$55, $A8)*0.25</f>
        <v>0</v>
      </c>
      <c r="J8" s="2">
        <f t="shared" ref="J8" si="1">SUM(C8:I8)</f>
        <v>9</v>
      </c>
    </row>
    <row r="9" spans="1:12" x14ac:dyDescent="0.25">
      <c r="A9" s="2" t="s">
        <v>95</v>
      </c>
      <c r="B9" s="2"/>
      <c r="C9" s="2">
        <f>COUNTIF('Weekly Back Up'!B$4:B$55, $A9)*0.25</f>
        <v>0</v>
      </c>
      <c r="D9" s="2">
        <f>COUNTIF('Weekly Back Up'!E$4:E$55, $A9)*0.25</f>
        <v>0</v>
      </c>
      <c r="E9" s="2">
        <f>COUNTIF('Weekly Back Up'!H$4:H$55, $A9)*0.25</f>
        <v>0</v>
      </c>
      <c r="F9" s="2">
        <f>COUNTIF('Weekly Back Up'!K$4:K$55, $A9)*0.25</f>
        <v>0</v>
      </c>
      <c r="G9" s="2">
        <f>COUNTIF('Weekly Back Up'!N$4:N$55, $A9)*0.25</f>
        <v>0</v>
      </c>
      <c r="H9" s="2">
        <f>COUNTIF('Weekly Back Up'!Q$4:Q$55, $A9)*0.25</f>
        <v>0</v>
      </c>
      <c r="I9" s="2">
        <f>COUNTIF('Weekly Back Up'!T$4:T$55, $A9)*0.25</f>
        <v>0</v>
      </c>
      <c r="J9" s="2">
        <f t="shared" si="0"/>
        <v>0</v>
      </c>
    </row>
    <row r="10" spans="1:12" x14ac:dyDescent="0.25">
      <c r="A10" s="2" t="s">
        <v>61</v>
      </c>
      <c r="B10" s="2"/>
      <c r="C10" s="2">
        <f>COUNTIF('Weekly Back Up'!B$4:B$55, $A10)*0.25</f>
        <v>0</v>
      </c>
      <c r="D10" s="2">
        <f>COUNTIF('Weekly Back Up'!E$4:E$55, $A10)*0.25</f>
        <v>0</v>
      </c>
      <c r="E10" s="2">
        <f>COUNTIF('Weekly Back Up'!H$4:H$55, $A10)*0.25</f>
        <v>0</v>
      </c>
      <c r="F10" s="2">
        <f>COUNTIF('Weekly Back Up'!K$4:K$55, $A10)*0.25</f>
        <v>0</v>
      </c>
      <c r="G10" s="2">
        <f>COUNTIF('Weekly Back Up'!N$4:N$55, $A10)*0.25</f>
        <v>0</v>
      </c>
      <c r="H10" s="2">
        <f>COUNTIF('Weekly Back Up'!Q$4:Q$55, $A10)*0.25</f>
        <v>0</v>
      </c>
      <c r="I10" s="2">
        <f>COUNTIF('Weekly Back Up'!T$4:T$55, $A10)*0.25</f>
        <v>0</v>
      </c>
      <c r="J10" s="2">
        <f t="shared" si="0"/>
        <v>0</v>
      </c>
    </row>
    <row r="11" spans="1:12" x14ac:dyDescent="0.25">
      <c r="A11" s="2" t="s">
        <v>62</v>
      </c>
      <c r="B11" s="2"/>
      <c r="C11" s="2">
        <f>COUNTIF('Weekly Back Up'!B$4:B$55, $A11)*0.25</f>
        <v>0</v>
      </c>
      <c r="D11" s="2">
        <f>COUNTIF('Weekly Back Up'!E$4:E$55, $A11)*0.25</f>
        <v>0</v>
      </c>
      <c r="E11" s="2">
        <f>COUNTIF('Weekly Back Up'!H$4:H$55, $A11)*0.25</f>
        <v>0</v>
      </c>
      <c r="F11" s="2">
        <f>COUNTIF('Weekly Back Up'!K$4:K$55, $A11)*0.25</f>
        <v>1</v>
      </c>
      <c r="G11" s="2">
        <f>COUNTIF('Weekly Back Up'!N$4:N$55, $A11)*0.25</f>
        <v>0</v>
      </c>
      <c r="H11" s="2">
        <f>COUNTIF('Weekly Back Up'!Q$4:Q$55, $A11)*0.25</f>
        <v>0</v>
      </c>
      <c r="I11" s="2">
        <f>COUNTIF('Weekly Back Up'!T$4:T$55, $A11)*0.25</f>
        <v>0</v>
      </c>
      <c r="J11" s="2">
        <f t="shared" si="0"/>
        <v>1</v>
      </c>
    </row>
    <row r="12" spans="1:12" x14ac:dyDescent="0.25">
      <c r="A12" s="2" t="s">
        <v>63</v>
      </c>
      <c r="B12" s="2"/>
      <c r="C12" s="2">
        <f>COUNTIF('Weekly Back Up'!B$4:B$55, $A12)*0.25</f>
        <v>0</v>
      </c>
      <c r="D12" s="2">
        <f>COUNTIF('Weekly Back Up'!E$4:E$55, $A12)*0.25</f>
        <v>0</v>
      </c>
      <c r="E12" s="2">
        <f>COUNTIF('Weekly Back Up'!H$4:H$55, $A12)*0.25</f>
        <v>0</v>
      </c>
      <c r="F12" s="2">
        <f>COUNTIF('Weekly Back Up'!K$4:K$55, $A12)*0.25</f>
        <v>0</v>
      </c>
      <c r="G12" s="2">
        <f>COUNTIF('Weekly Back Up'!N$4:N$55, $A12)*0.25</f>
        <v>0</v>
      </c>
      <c r="H12" s="2">
        <f>COUNTIF('Weekly Back Up'!Q$4:Q$55, $A12)*0.25</f>
        <v>0</v>
      </c>
      <c r="I12" s="2">
        <f>COUNTIF('Weekly Back Up'!T$4:T$55, $A12)*0.25</f>
        <v>0</v>
      </c>
      <c r="J12" s="2">
        <f t="shared" si="0"/>
        <v>0</v>
      </c>
    </row>
    <row r="13" spans="1:12" x14ac:dyDescent="0.25">
      <c r="A13" s="2" t="s">
        <v>64</v>
      </c>
      <c r="B13" s="2"/>
      <c r="C13" s="2">
        <f>COUNTIF('Weekly Back Up'!B$4:B$55, $A13)*0.25</f>
        <v>0</v>
      </c>
      <c r="D13" s="2">
        <f>COUNTIF('Weekly Back Up'!E$4:E$55, $A13)*0.25</f>
        <v>0</v>
      </c>
      <c r="E13" s="2">
        <f>COUNTIF('Weekly Back Up'!H$4:H$55, $A13)*0.25</f>
        <v>0</v>
      </c>
      <c r="F13" s="2">
        <f>COUNTIF('Weekly Back Up'!K$4:K$55, $A13)*0.25</f>
        <v>0</v>
      </c>
      <c r="G13" s="2">
        <f>COUNTIF('Weekly Back Up'!N$4:N$55, $A13)*0.25</f>
        <v>0</v>
      </c>
      <c r="H13" s="2">
        <f>COUNTIF('Weekly Back Up'!Q$4:Q$55, $A13)*0.25</f>
        <v>0</v>
      </c>
      <c r="I13" s="2">
        <f>COUNTIF('Weekly Back Up'!T$4:T$55, $A13)*0.25</f>
        <v>0</v>
      </c>
      <c r="J13" s="2">
        <f t="shared" si="0"/>
        <v>0</v>
      </c>
    </row>
    <row r="14" spans="1:12" x14ac:dyDescent="0.25">
      <c r="A14" s="2" t="s">
        <v>65</v>
      </c>
      <c r="B14" s="2"/>
      <c r="C14" s="2">
        <f>COUNTIF('Weekly Back Up'!B$4:B$55, $A14)*0.25</f>
        <v>0</v>
      </c>
      <c r="D14" s="2">
        <f>COUNTIF('Weekly Back Up'!E$4:E$55, $A14)*0.25</f>
        <v>0</v>
      </c>
      <c r="E14" s="2">
        <f>COUNTIF('Weekly Back Up'!H$4:H$55, $A14)*0.25</f>
        <v>0</v>
      </c>
      <c r="F14" s="2">
        <f>COUNTIF('Weekly Back Up'!K$4:K$55, $A14)*0.25</f>
        <v>0</v>
      </c>
      <c r="G14" s="2">
        <f>COUNTIF('Weekly Back Up'!N$4:N$55, $A14)*0.25</f>
        <v>0</v>
      </c>
      <c r="H14" s="2">
        <f>COUNTIF('Weekly Back Up'!Q$4:Q$55, $A14)*0.25</f>
        <v>0</v>
      </c>
      <c r="I14" s="2">
        <f>COUNTIF('Weekly Back Up'!T$4:T$55, $A14)*0.25</f>
        <v>0</v>
      </c>
      <c r="J14" s="2">
        <f t="shared" si="0"/>
        <v>0</v>
      </c>
    </row>
    <row r="15" spans="1:12" x14ac:dyDescent="0.25">
      <c r="A15" s="2" t="s">
        <v>66</v>
      </c>
      <c r="B15" s="2"/>
      <c r="C15" s="2">
        <f>COUNTIF('Weekly Back Up'!B$4:B$55, $A15)*0.25</f>
        <v>0</v>
      </c>
      <c r="D15" s="2">
        <f>COUNTIF('Weekly Back Up'!E$4:E$55, $A15)*0.25</f>
        <v>0</v>
      </c>
      <c r="E15" s="2">
        <f>COUNTIF('Weekly Back Up'!H$4:H$55, $A15)*0.25</f>
        <v>0</v>
      </c>
      <c r="F15" s="2">
        <f>COUNTIF('Weekly Back Up'!K$4:K$55, $A15)*0.25</f>
        <v>0</v>
      </c>
      <c r="G15" s="2">
        <f>COUNTIF('Weekly Back Up'!N$4:N$55, $A15)*0.25</f>
        <v>0</v>
      </c>
      <c r="H15" s="2">
        <f>COUNTIF('Weekly Back Up'!Q$4:Q$55, $A15)*0.25</f>
        <v>0</v>
      </c>
      <c r="I15" s="2">
        <f>COUNTIF('Weekly Back Up'!T$4:T$55, $A15)*0.25</f>
        <v>0</v>
      </c>
      <c r="J15" s="2">
        <f t="shared" si="0"/>
        <v>0</v>
      </c>
    </row>
    <row r="16" spans="1:12" s="1" customFormat="1" x14ac:dyDescent="0.25">
      <c r="A16" s="2" t="s">
        <v>71</v>
      </c>
      <c r="B16" s="2"/>
      <c r="C16" s="2">
        <f>COUNTIF('Weekly Back Up'!B$4:B$55, $A16)*0.25</f>
        <v>0</v>
      </c>
      <c r="D16" s="2">
        <f>COUNTIF('Weekly Back Up'!E$4:E$55, $A16)*0.25</f>
        <v>0</v>
      </c>
      <c r="E16" s="2">
        <f>COUNTIF('Weekly Back Up'!H$4:H$55, $A16)*0.25</f>
        <v>0</v>
      </c>
      <c r="F16" s="2">
        <f>COUNTIF('Weekly Back Up'!K$4:K$55, $A16)*0.25</f>
        <v>0</v>
      </c>
      <c r="G16" s="2">
        <f>COUNTIF('Weekly Back Up'!N$4:N$55, $A16)*0.25</f>
        <v>0</v>
      </c>
      <c r="H16" s="2">
        <f>COUNTIF('Weekly Back Up'!Q$4:Q$55, $A16)*0.25</f>
        <v>0</v>
      </c>
      <c r="I16" s="2">
        <f>COUNTIF('Weekly Back Up'!T$4:T$55, $A16)*0.25</f>
        <v>0</v>
      </c>
      <c r="J16" s="2">
        <f t="shared" si="0"/>
        <v>0</v>
      </c>
    </row>
    <row r="17" spans="1:10" x14ac:dyDescent="0.25">
      <c r="A17" s="2" t="s">
        <v>72</v>
      </c>
      <c r="B17" s="2"/>
      <c r="C17" s="2">
        <f>COUNTIF('Weekly Back Up'!B$4:B$55, $A17)*0.25</f>
        <v>0</v>
      </c>
      <c r="D17" s="2">
        <f>COUNTIF('Weekly Back Up'!E$4:E$55, $A17)*0.25</f>
        <v>0</v>
      </c>
      <c r="E17" s="2">
        <f>COUNTIF('Weekly Back Up'!H$4:H$55, $A17)*0.25</f>
        <v>0</v>
      </c>
      <c r="F17" s="2">
        <f>COUNTIF('Weekly Back Up'!K$4:K$55, $A17)*0.25</f>
        <v>0</v>
      </c>
      <c r="G17" s="2">
        <f>COUNTIF('Weekly Back Up'!N$4:N$55, $A17)*0.25</f>
        <v>0</v>
      </c>
      <c r="H17" s="2">
        <f>COUNTIF('Weekly Back Up'!Q$4:Q$55, $A17)*0.25</f>
        <v>0</v>
      </c>
      <c r="I17" s="2">
        <f>COUNTIF('Weekly Back Up'!T$4:T$55, $A17)*0.25</f>
        <v>0</v>
      </c>
      <c r="J17" s="2">
        <f t="shared" si="0"/>
        <v>0</v>
      </c>
    </row>
    <row r="18" spans="1:10" s="1" customFormat="1" x14ac:dyDescent="0.25">
      <c r="A18" s="2" t="s">
        <v>73</v>
      </c>
      <c r="B18" s="2"/>
      <c r="C18" s="2">
        <f>COUNTIF('Weekly Back Up'!B$4:B$55, $A18)*0.25</f>
        <v>0</v>
      </c>
      <c r="D18" s="2">
        <f>COUNTIF('Weekly Back Up'!E$4:E$55, $A18)*0.25</f>
        <v>0</v>
      </c>
      <c r="E18" s="2">
        <f>COUNTIF('Weekly Back Up'!H$4:H$55, $A18)*0.25</f>
        <v>0</v>
      </c>
      <c r="F18" s="2">
        <f>COUNTIF('Weekly Back Up'!K$4:K$55, $A18)*0.25</f>
        <v>0</v>
      </c>
      <c r="G18" s="2">
        <f>COUNTIF('Weekly Back Up'!N$4:N$55, $A18)*0.25</f>
        <v>0</v>
      </c>
      <c r="H18" s="2">
        <f>COUNTIF('Weekly Back Up'!Q$4:Q$55, $A18)*0.25</f>
        <v>0</v>
      </c>
      <c r="I18" s="2">
        <f>COUNTIF('Weekly Back Up'!T$4:T$55, $A18)*0.25</f>
        <v>0</v>
      </c>
      <c r="J18" s="2">
        <f t="shared" si="0"/>
        <v>0</v>
      </c>
    </row>
    <row r="19" spans="1:10" x14ac:dyDescent="0.25">
      <c r="A19" s="2" t="s">
        <v>106</v>
      </c>
      <c r="B19" s="2"/>
      <c r="C19" s="2">
        <f>COUNTIF('Weekly Back Up'!B$4:B$55, $A19)*0.25</f>
        <v>0</v>
      </c>
      <c r="D19" s="2">
        <f>COUNTIF('Weekly Back Up'!E$4:E$55, $A19)*0.25</f>
        <v>0</v>
      </c>
      <c r="E19" s="2">
        <f>COUNTIF('Weekly Back Up'!H$4:H$55, $A19)*0.25</f>
        <v>0</v>
      </c>
      <c r="F19" s="2">
        <f>COUNTIF('Weekly Back Up'!K$4:K$55, $A19)*0.25</f>
        <v>0</v>
      </c>
      <c r="G19" s="2">
        <f>COUNTIF('Weekly Back Up'!N$4:N$55, $A19)*0.25</f>
        <v>0</v>
      </c>
      <c r="H19" s="2">
        <f>COUNTIF('Weekly Back Up'!Q$4:Q$55, $A19)*0.25</f>
        <v>0</v>
      </c>
      <c r="I19" s="2">
        <f>COUNTIF('Weekly Back Up'!T$4:T$55, $A19)*0.25</f>
        <v>0</v>
      </c>
      <c r="J19" s="2">
        <f t="shared" ref="J19" si="2">SUM(C19:I19)</f>
        <v>0</v>
      </c>
    </row>
    <row r="20" spans="1:10" x14ac:dyDescent="0.25">
      <c r="A20" s="2" t="s">
        <v>18</v>
      </c>
      <c r="B20" s="2"/>
      <c r="C20" s="2">
        <f>COUNTIF('Weekly Back Up'!B$4:B$55, $A20)*0.25</f>
        <v>0</v>
      </c>
      <c r="D20" s="2">
        <f>COUNTIF('Weekly Back Up'!E$4:E$55, $A20)*0.25</f>
        <v>0</v>
      </c>
      <c r="E20" s="2">
        <f>COUNTIF('Weekly Back Up'!H$4:H$55, $A20)*0.25</f>
        <v>0</v>
      </c>
      <c r="F20" s="2">
        <f>COUNTIF('Weekly Back Up'!K$4:K$55, $A20)*0.25</f>
        <v>0</v>
      </c>
      <c r="G20" s="2">
        <f>COUNTIF('Weekly Back Up'!N$4:N$55, $A20)*0.25</f>
        <v>0</v>
      </c>
      <c r="H20" s="2">
        <f>COUNTIF('Weekly Back Up'!Q$4:Q$55, $A20)*0.25</f>
        <v>0</v>
      </c>
      <c r="I20" s="2">
        <f>COUNTIF('Weekly Back Up'!T$4:T$55, $A20)*0.25</f>
        <v>0</v>
      </c>
      <c r="J20" s="2">
        <f t="shared" si="0"/>
        <v>0</v>
      </c>
    </row>
    <row r="21" spans="1:10" x14ac:dyDescent="0.25">
      <c r="A21" s="2" t="s">
        <v>21</v>
      </c>
      <c r="B21" s="2"/>
      <c r="C21" s="2">
        <f>COUNTIF('Weekly Back Up'!B$4:B$55, $A21)*0.25</f>
        <v>0</v>
      </c>
      <c r="D21" s="2">
        <f>COUNTIF('Weekly Back Up'!E$4:E$55, $A21)*0.25</f>
        <v>0</v>
      </c>
      <c r="E21" s="2">
        <f>COUNTIF('Weekly Back Up'!H$4:H$55, $A21)*0.25</f>
        <v>0</v>
      </c>
      <c r="F21" s="2">
        <f>COUNTIF('Weekly Back Up'!K$4:K$55, $A21)*0.25</f>
        <v>0</v>
      </c>
      <c r="G21" s="2">
        <f>COUNTIF('Weekly Back Up'!N$4:N$55, $A21)*0.25</f>
        <v>0</v>
      </c>
      <c r="H21" s="2">
        <f>COUNTIF('Weekly Back Up'!Q$4:Q$55, $A21)*0.25</f>
        <v>0</v>
      </c>
      <c r="I21" s="2">
        <f>COUNTIF('Weekly Back Up'!T$4:T$55, $A21)*0.25</f>
        <v>0</v>
      </c>
      <c r="J21" s="2">
        <f t="shared" si="0"/>
        <v>0</v>
      </c>
    </row>
    <row r="22" spans="1:10" x14ac:dyDescent="0.25">
      <c r="A22" s="2" t="s">
        <v>39</v>
      </c>
      <c r="B22" s="2"/>
      <c r="C22" s="2">
        <f>COUNTIF('Weekly Back Up'!B$4:B$55, $A22)*0.25</f>
        <v>0</v>
      </c>
      <c r="D22" s="2">
        <f>COUNTIF('Weekly Back Up'!E$4:E$55, $A22)*0.25</f>
        <v>0</v>
      </c>
      <c r="E22" s="2">
        <f>COUNTIF('Weekly Back Up'!H$4:H$55, $A22)*0.25</f>
        <v>0</v>
      </c>
      <c r="F22" s="2">
        <f>COUNTIF('Weekly Back Up'!K$4:K$55, $A22)*0.25</f>
        <v>0</v>
      </c>
      <c r="G22" s="2">
        <f>COUNTIF('Weekly Back Up'!N$4:N$55, $A22)*0.25</f>
        <v>0</v>
      </c>
      <c r="H22" s="2">
        <f>COUNTIF('Weekly Back Up'!Q$4:Q$55, $A22)*0.25</f>
        <v>0</v>
      </c>
      <c r="I22" s="2">
        <f>COUNTIF('Weekly Back Up'!T$4:T$55, $A22)*0.25</f>
        <v>0</v>
      </c>
      <c r="J22" s="2">
        <f t="shared" si="0"/>
        <v>0</v>
      </c>
    </row>
    <row r="23" spans="1:10" x14ac:dyDescent="0.25">
      <c r="A23" s="2" t="s">
        <v>38</v>
      </c>
      <c r="B23" s="2"/>
      <c r="C23" s="2">
        <f>COUNTIF('Weekly Back Up'!B$4:B$55, $A23)*0.25</f>
        <v>0</v>
      </c>
      <c r="D23" s="2">
        <f>COUNTIF('Weekly Back Up'!E$4:E$55, $A23)*0.25</f>
        <v>0</v>
      </c>
      <c r="E23" s="2">
        <f>COUNTIF('Weekly Back Up'!H$4:H$55, $A23)*0.25</f>
        <v>0</v>
      </c>
      <c r="F23" s="2">
        <f>COUNTIF('Weekly Back Up'!K$4:K$55, $A23)*0.25</f>
        <v>0</v>
      </c>
      <c r="G23" s="2">
        <f>COUNTIF('Weekly Back Up'!N$4:N$55, $A23)*0.25</f>
        <v>0</v>
      </c>
      <c r="H23" s="2">
        <f>COUNTIF('Weekly Back Up'!Q$4:Q$55, $A23)*0.25</f>
        <v>0</v>
      </c>
      <c r="I23" s="2">
        <f>COUNTIF('Weekly Back Up'!T$4:T$55, $A23)*0.25</f>
        <v>0</v>
      </c>
      <c r="J23" s="2">
        <f t="shared" si="0"/>
        <v>0</v>
      </c>
    </row>
    <row r="24" spans="1:10" x14ac:dyDescent="0.25">
      <c r="A24" s="2" t="s">
        <v>22</v>
      </c>
      <c r="B24" s="2"/>
      <c r="C24" s="2">
        <f>COUNTIF('Weekly Back Up'!B$4:B$55, $A24)*0.25</f>
        <v>0</v>
      </c>
      <c r="D24" s="2">
        <f>COUNTIF('Weekly Back Up'!E$4:E$55, $A24)*0.25</f>
        <v>0</v>
      </c>
      <c r="E24" s="2">
        <f>COUNTIF('Weekly Back Up'!H$4:H$55, $A24)*0.25</f>
        <v>0</v>
      </c>
      <c r="F24" s="2">
        <f>COUNTIF('Weekly Back Up'!K$4:K$55, $A24)*0.25</f>
        <v>0</v>
      </c>
      <c r="G24" s="2">
        <f>COUNTIF('Weekly Back Up'!N$4:N$55, $A24)*0.25</f>
        <v>0</v>
      </c>
      <c r="H24" s="2">
        <f>COUNTIF('Weekly Back Up'!Q$4:Q$55, $A24)*0.25</f>
        <v>0</v>
      </c>
      <c r="I24" s="2">
        <f>COUNTIF('Weekly Back Up'!T$4:T$55, $A24)*0.25</f>
        <v>0</v>
      </c>
      <c r="J24" s="2">
        <f t="shared" si="0"/>
        <v>0</v>
      </c>
    </row>
    <row r="25" spans="1:10" x14ac:dyDescent="0.25">
      <c r="A25" s="2" t="s">
        <v>99</v>
      </c>
      <c r="B25" s="2"/>
      <c r="C25" s="2">
        <f>COUNTIF('Weekly Back Up'!B$4:B$55, $A25)*0.25</f>
        <v>0</v>
      </c>
      <c r="D25" s="2">
        <f>COUNTIF('Weekly Back Up'!E$4:E$55, $A25)*0.25</f>
        <v>0</v>
      </c>
      <c r="E25" s="2">
        <f>COUNTIF('Weekly Back Up'!H$4:H$55, $A25)*0.25</f>
        <v>0</v>
      </c>
      <c r="F25" s="2">
        <f>COUNTIF('Weekly Back Up'!K$4:K$55, $A25)*0.25</f>
        <v>0</v>
      </c>
      <c r="G25" s="2">
        <f>COUNTIF('Weekly Back Up'!N$4:N$55, $A25)*0.25</f>
        <v>0</v>
      </c>
      <c r="H25" s="2">
        <f>COUNTIF('Weekly Back Up'!Q$4:Q$55, $A25)*0.25</f>
        <v>0</v>
      </c>
      <c r="I25" s="2">
        <f>COUNTIF('Weekly Back Up'!T$4:T$55, $A25)*0.25</f>
        <v>0</v>
      </c>
      <c r="J25" s="2">
        <f t="shared" si="0"/>
        <v>0</v>
      </c>
    </row>
    <row r="26" spans="1:10" x14ac:dyDescent="0.25">
      <c r="A26" s="2" t="s">
        <v>96</v>
      </c>
      <c r="B26" s="2"/>
      <c r="C26" s="2">
        <f>COUNTIF('Weekly Back Up'!B$4:B$55, $A26)*0.25</f>
        <v>0</v>
      </c>
      <c r="D26" s="2">
        <f>COUNTIF('Weekly Back Up'!E$4:E$55, $A26)*0.25</f>
        <v>0</v>
      </c>
      <c r="E26" s="2">
        <f>COUNTIF('Weekly Back Up'!H$4:H$55, $A26)*0.25</f>
        <v>0</v>
      </c>
      <c r="F26" s="2">
        <f>COUNTIF('Weekly Back Up'!K$4:K$55, $A26)*0.25</f>
        <v>0</v>
      </c>
      <c r="G26" s="2">
        <f>COUNTIF('Weekly Back Up'!N$4:N$55, $A26)*0.25</f>
        <v>0</v>
      </c>
      <c r="H26" s="2">
        <f>COUNTIF('Weekly Back Up'!Q$4:Q$55, $A26)*0.25</f>
        <v>0</v>
      </c>
      <c r="I26" s="2">
        <f>COUNTIF('Weekly Back Up'!T$4:T$55, $A26)*0.25</f>
        <v>0</v>
      </c>
      <c r="J26" s="2">
        <f t="shared" si="0"/>
        <v>0</v>
      </c>
    </row>
    <row r="27" spans="1:10" x14ac:dyDescent="0.25">
      <c r="A27" s="2" t="s">
        <v>97</v>
      </c>
      <c r="B27" s="2"/>
      <c r="C27" s="2">
        <f>COUNTIF('Weekly Back Up'!B$4:B$55, $A27)*0.25</f>
        <v>0</v>
      </c>
      <c r="D27" s="2">
        <f>COUNTIF('Weekly Back Up'!E$4:E$55, $A27)*0.25</f>
        <v>0</v>
      </c>
      <c r="E27" s="2">
        <f>COUNTIF('Weekly Back Up'!H$4:H$55, $A27)*0.25</f>
        <v>0</v>
      </c>
      <c r="F27" s="2">
        <f>COUNTIF('Weekly Back Up'!K$4:K$55, $A27)*0.25</f>
        <v>0</v>
      </c>
      <c r="G27" s="2">
        <f>COUNTIF('Weekly Back Up'!N$4:N$55, $A27)*0.25</f>
        <v>0</v>
      </c>
      <c r="H27" s="2">
        <f>COUNTIF('Weekly Back Up'!Q$4:Q$55, $A27)*0.25</f>
        <v>0</v>
      </c>
      <c r="I27" s="2">
        <f>COUNTIF('Weekly Back Up'!T$4:T$55, $A27)*0.25</f>
        <v>0</v>
      </c>
      <c r="J27" s="2">
        <f t="shared" ref="J27" si="3">SUM(C27:I27)</f>
        <v>0</v>
      </c>
    </row>
    <row r="28" spans="1:10" x14ac:dyDescent="0.25">
      <c r="A28" s="2" t="s">
        <v>98</v>
      </c>
      <c r="B28" s="2"/>
      <c r="C28" s="2">
        <f>COUNTIF('Weekly Back Up'!B$4:B$55, $A28)*0.25</f>
        <v>0</v>
      </c>
      <c r="D28" s="2">
        <f>COUNTIF('Weekly Back Up'!E$4:E$55, $A28)*0.25</f>
        <v>0</v>
      </c>
      <c r="E28" s="2">
        <f>COUNTIF('Weekly Back Up'!H$4:H$55, $A28)*0.25</f>
        <v>0</v>
      </c>
      <c r="F28" s="2">
        <f>COUNTIF('Weekly Back Up'!K$4:K$55, $A28)*0.25</f>
        <v>0</v>
      </c>
      <c r="G28" s="2">
        <f>COUNTIF('Weekly Back Up'!N$4:N$55, $A28)*0.25</f>
        <v>0</v>
      </c>
      <c r="H28" s="2">
        <f>COUNTIF('Weekly Back Up'!Q$4:Q$55, $A28)*0.25</f>
        <v>0</v>
      </c>
      <c r="I28" s="2">
        <f>COUNTIF('Weekly Back Up'!T$4:T$55, $A28)*0.25</f>
        <v>0</v>
      </c>
      <c r="J28" s="2">
        <f t="shared" si="0"/>
        <v>0</v>
      </c>
    </row>
    <row r="29" spans="1:10" x14ac:dyDescent="0.25">
      <c r="A29" s="2" t="s">
        <v>19</v>
      </c>
      <c r="B29" s="2"/>
      <c r="C29" s="2">
        <f>COUNTIF('Weekly Back Up'!B$4:B$55, $A29)*0.25</f>
        <v>0</v>
      </c>
      <c r="D29" s="2">
        <f>COUNTIF('Weekly Back Up'!E$4:E$55, $A29)*0.25</f>
        <v>0</v>
      </c>
      <c r="E29" s="2">
        <f>COUNTIF('Weekly Back Up'!H$4:H$55, $A29)*0.25</f>
        <v>0</v>
      </c>
      <c r="F29" s="2">
        <f>COUNTIF('Weekly Back Up'!K$4:K$55, $A29)*0.25</f>
        <v>0</v>
      </c>
      <c r="G29" s="2">
        <f>COUNTIF('Weekly Back Up'!N$4:N$55, $A29)*0.25</f>
        <v>0</v>
      </c>
      <c r="H29" s="2">
        <f>COUNTIF('Weekly Back Up'!Q$4:Q$55, $A29)*0.25</f>
        <v>0</v>
      </c>
      <c r="I29" s="2">
        <f>COUNTIF('Weekly Back Up'!T$4:T$55, $A29)*0.25</f>
        <v>0</v>
      </c>
      <c r="J29" s="2">
        <f t="shared" si="0"/>
        <v>0</v>
      </c>
    </row>
    <row r="30" spans="1:10" x14ac:dyDescent="0.25">
      <c r="A30" s="2" t="s">
        <v>67</v>
      </c>
      <c r="B30" s="2"/>
      <c r="C30" s="2">
        <f>COUNTIF('Weekly Back Up'!B$4:B$55, $A30)*0.25</f>
        <v>0</v>
      </c>
      <c r="D30" s="2">
        <f>COUNTIF('Weekly Back Up'!E$4:E$55, $A30)*0.25</f>
        <v>0</v>
      </c>
      <c r="E30" s="2">
        <f>COUNTIF('Weekly Back Up'!H$4:H$55, $A30)*0.25</f>
        <v>0</v>
      </c>
      <c r="F30" s="2">
        <f>COUNTIF('Weekly Back Up'!K$4:K$55, $A30)*0.25</f>
        <v>0</v>
      </c>
      <c r="G30" s="2">
        <f>COUNTIF('Weekly Back Up'!N$4:N$55, $A30)*0.25</f>
        <v>0</v>
      </c>
      <c r="H30" s="2">
        <f>COUNTIF('Weekly Back Up'!Q$4:Q$55, $A30)*0.25</f>
        <v>0</v>
      </c>
      <c r="I30" s="2">
        <f>COUNTIF('Weekly Back Up'!T$4:T$55, $A30)*0.25</f>
        <v>0</v>
      </c>
      <c r="J30" s="2">
        <f t="shared" si="0"/>
        <v>0</v>
      </c>
    </row>
    <row r="31" spans="1:10" x14ac:dyDescent="0.25">
      <c r="A31" s="2" t="s">
        <v>23</v>
      </c>
      <c r="B31" s="2"/>
      <c r="C31" s="2">
        <f>COUNTIF('Weekly Back Up'!B$4:B$55, $A31)*0.25</f>
        <v>0</v>
      </c>
      <c r="D31" s="2">
        <f>COUNTIF('Weekly Back Up'!E$4:E$55, $A31)*0.25</f>
        <v>0</v>
      </c>
      <c r="E31" s="2">
        <f>COUNTIF('Weekly Back Up'!H$4:H$55, $A31)*0.25</f>
        <v>0</v>
      </c>
      <c r="F31" s="2">
        <f>COUNTIF('Weekly Back Up'!K$4:K$55, $A31)*0.25</f>
        <v>0</v>
      </c>
      <c r="G31" s="2">
        <f>COUNTIF('Weekly Back Up'!N$4:N$55, $A31)*0.25</f>
        <v>0</v>
      </c>
      <c r="H31" s="2">
        <f>COUNTIF('Weekly Back Up'!Q$4:Q$55, $A31)*0.25</f>
        <v>0</v>
      </c>
      <c r="I31" s="2">
        <f>COUNTIF('Weekly Back Up'!T$4:T$55, $A31)*0.25</f>
        <v>0</v>
      </c>
      <c r="J31" s="2">
        <f t="shared" si="0"/>
        <v>0</v>
      </c>
    </row>
    <row r="32" spans="1:10" x14ac:dyDescent="0.25">
      <c r="A32" s="2" t="s">
        <v>15</v>
      </c>
      <c r="B32" s="2"/>
      <c r="C32" s="2">
        <f>COUNTIF('Weekly Back Up'!B$4:B$55, $A32)*0.25</f>
        <v>0</v>
      </c>
      <c r="D32" s="2">
        <f>COUNTIF('Weekly Back Up'!E$4:E$55, $A32)*0.25</f>
        <v>0</v>
      </c>
      <c r="E32" s="2">
        <f>COUNTIF('Weekly Back Up'!H$4:H$55, $A32)*0.25</f>
        <v>0</v>
      </c>
      <c r="F32" s="2">
        <f>COUNTIF('Weekly Back Up'!K$4:K$55, $A32)*0.25</f>
        <v>0</v>
      </c>
      <c r="G32" s="2">
        <f>COUNTIF('Weekly Back Up'!N$4:N$55, $A32)*0.25</f>
        <v>0</v>
      </c>
      <c r="H32" s="2">
        <f>COUNTIF('Weekly Back Up'!Q$4:Q$55, $A32)*0.25</f>
        <v>0</v>
      </c>
      <c r="I32" s="2">
        <f>COUNTIF('Weekly Back Up'!T$4:T$55, $A32)*0.25</f>
        <v>0</v>
      </c>
      <c r="J32" s="2">
        <f t="shared" si="0"/>
        <v>0</v>
      </c>
    </row>
    <row r="33" spans="1:10" x14ac:dyDescent="0.25">
      <c r="A33" s="51" t="s">
        <v>16</v>
      </c>
      <c r="B33" s="2"/>
      <c r="C33" s="2">
        <f>COUNTIF('Weekly Back Up'!B$4:B$55, $A33)*0.25</f>
        <v>0</v>
      </c>
      <c r="D33" s="2">
        <f>COUNTIF('Weekly Back Up'!E$4:E$55, $A33)*0.25</f>
        <v>0</v>
      </c>
      <c r="E33" s="2">
        <f>COUNTIF('Weekly Back Up'!H$4:H$55, $A33)*0.25</f>
        <v>0</v>
      </c>
      <c r="F33" s="2">
        <f>COUNTIF('Weekly Back Up'!K$4:K$55, $A33)*0.25</f>
        <v>0</v>
      </c>
      <c r="G33" s="2">
        <f>COUNTIF('Weekly Back Up'!N$4:N$55, $A33)*0.25</f>
        <v>0</v>
      </c>
      <c r="H33" s="2">
        <f>COUNTIF('Weekly Back Up'!Q$4:Q$55, $A33)*0.25</f>
        <v>0</v>
      </c>
      <c r="I33" s="2">
        <f>COUNTIF('Weekly Back Up'!T$4:T$55, $A33)*0.25</f>
        <v>0</v>
      </c>
      <c r="J33" s="2">
        <f t="shared" si="0"/>
        <v>0</v>
      </c>
    </row>
    <row r="34" spans="1:10" x14ac:dyDescent="0.25">
      <c r="A34" s="2" t="s">
        <v>46</v>
      </c>
      <c r="C34" s="2">
        <f>COUNTIF('Weekly Back Up'!B$4:B$55, $A34)*0.25</f>
        <v>0</v>
      </c>
      <c r="D34" s="2">
        <f>COUNTIF('Weekly Back Up'!E$4:E$55, $A34)*0.25</f>
        <v>0</v>
      </c>
      <c r="E34" s="2">
        <f>COUNTIF('Weekly Back Up'!H$4:H$55, $A34)*0.25</f>
        <v>0</v>
      </c>
      <c r="F34" s="2">
        <f>COUNTIF('Weekly Back Up'!K$4:K$55, $A34)*0.25</f>
        <v>0</v>
      </c>
      <c r="G34" s="2">
        <f>COUNTIF('Weekly Back Up'!N$4:N$55, $A34)*0.25</f>
        <v>0</v>
      </c>
      <c r="H34" s="2">
        <f>COUNTIF('Weekly Back Up'!Q$4:Q$55, $A34)*0.25</f>
        <v>0</v>
      </c>
      <c r="I34" s="2">
        <f>COUNTIF('Weekly Back Up'!T$4:T$55, $A34)*0.25</f>
        <v>0</v>
      </c>
      <c r="J34" s="2">
        <f t="shared" si="0"/>
        <v>0</v>
      </c>
    </row>
    <row r="35" spans="1:10" x14ac:dyDescent="0.25">
      <c r="A35" s="2" t="s">
        <v>47</v>
      </c>
      <c r="B35" s="2"/>
      <c r="C35" s="2">
        <f>COUNTIF('Weekly Back Up'!B$4:B$55, $A35)*0.25</f>
        <v>0</v>
      </c>
      <c r="D35" s="2">
        <f>COUNTIF('Weekly Back Up'!E$4:E$55, $A35)*0.25</f>
        <v>0</v>
      </c>
      <c r="E35" s="2">
        <f>COUNTIF('Weekly Back Up'!H$4:H$55, $A35)*0.25</f>
        <v>0</v>
      </c>
      <c r="F35" s="2">
        <f>COUNTIF('Weekly Back Up'!K$4:K$55, $A35)*0.25</f>
        <v>0</v>
      </c>
      <c r="G35" s="2">
        <f>COUNTIF('Weekly Back Up'!N$4:N$55, $A35)*0.25</f>
        <v>0</v>
      </c>
      <c r="H35" s="2">
        <f>COUNTIF('Weekly Back Up'!Q$4:Q$55, $A35)*0.25</f>
        <v>0</v>
      </c>
      <c r="I35" s="2">
        <f>COUNTIF('Weekly Back Up'!T$4:T$55, $A35)*0.25</f>
        <v>0</v>
      </c>
      <c r="J35" s="2">
        <f t="shared" ref="J35:J67" si="4">SUM(C35:I35)</f>
        <v>0</v>
      </c>
    </row>
    <row r="36" spans="1:10" x14ac:dyDescent="0.25">
      <c r="A36" s="2" t="s">
        <v>48</v>
      </c>
      <c r="B36" s="2"/>
      <c r="C36" s="2">
        <f>COUNTIF('Weekly Back Up'!B$4:B$55, $A36)*0.25</f>
        <v>0</v>
      </c>
      <c r="D36" s="2">
        <f>COUNTIF('Weekly Back Up'!E$4:E$55, $A36)*0.25</f>
        <v>0</v>
      </c>
      <c r="E36" s="2">
        <f>COUNTIF('Weekly Back Up'!H$4:H$55, $A36)*0.25</f>
        <v>0</v>
      </c>
      <c r="F36" s="2">
        <f>COUNTIF('Weekly Back Up'!K$4:K$55, $A36)*0.25</f>
        <v>0</v>
      </c>
      <c r="G36" s="2">
        <f>COUNTIF('Weekly Back Up'!N$4:N$55, $A36)*0.25</f>
        <v>0</v>
      </c>
      <c r="H36" s="2">
        <f>COUNTIF('Weekly Back Up'!Q$4:Q$55, $A36)*0.25</f>
        <v>0</v>
      </c>
      <c r="I36" s="2">
        <f>COUNTIF('Weekly Back Up'!T$4:T$55, $A36)*0.25</f>
        <v>0</v>
      </c>
      <c r="J36" s="2">
        <f t="shared" si="4"/>
        <v>0</v>
      </c>
    </row>
    <row r="37" spans="1:10" x14ac:dyDescent="0.25">
      <c r="A37" s="2" t="s">
        <v>49</v>
      </c>
      <c r="B37" s="2"/>
      <c r="C37" s="2">
        <f>COUNTIF('Weekly Back Up'!B$4:B$55, $A37)*0.25</f>
        <v>0</v>
      </c>
      <c r="D37" s="2">
        <f>COUNTIF('Weekly Back Up'!E$4:E$55, $A37)*0.25</f>
        <v>0</v>
      </c>
      <c r="E37" s="2">
        <f>COUNTIF('Weekly Back Up'!H$4:H$55, $A37)*0.25</f>
        <v>0</v>
      </c>
      <c r="F37" s="2">
        <f>COUNTIF('Weekly Back Up'!K$4:K$55, $A37)*0.25</f>
        <v>0</v>
      </c>
      <c r="G37" s="2">
        <f>COUNTIF('Weekly Back Up'!N$4:N$55, $A37)*0.25</f>
        <v>0</v>
      </c>
      <c r="H37" s="2">
        <f>COUNTIF('Weekly Back Up'!Q$4:Q$55, $A37)*0.25</f>
        <v>0</v>
      </c>
      <c r="I37" s="2">
        <f>COUNTIF('Weekly Back Up'!T$4:T$55, $A37)*0.25</f>
        <v>0</v>
      </c>
      <c r="J37" s="2">
        <f t="shared" si="4"/>
        <v>0</v>
      </c>
    </row>
    <row r="38" spans="1:10" x14ac:dyDescent="0.25">
      <c r="A38" s="2" t="s">
        <v>50</v>
      </c>
      <c r="B38" s="2"/>
      <c r="C38" s="2">
        <f>COUNTIF('Weekly Back Up'!B$4:B$55, $A38)*0.25</f>
        <v>0</v>
      </c>
      <c r="D38" s="2">
        <f>COUNTIF('Weekly Back Up'!E$4:E$55, $A38)*0.25</f>
        <v>0</v>
      </c>
      <c r="E38" s="2">
        <f>COUNTIF('Weekly Back Up'!H$4:H$55, $A38)*0.25</f>
        <v>0</v>
      </c>
      <c r="F38" s="2">
        <f>COUNTIF('Weekly Back Up'!K$4:K$55, $A38)*0.25</f>
        <v>0</v>
      </c>
      <c r="G38" s="2">
        <f>COUNTIF('Weekly Back Up'!N$4:N$55, $A38)*0.25</f>
        <v>0</v>
      </c>
      <c r="H38" s="2">
        <f>COUNTIF('Weekly Back Up'!Q$4:Q$55, $A38)*0.25</f>
        <v>0</v>
      </c>
      <c r="I38" s="2">
        <f>COUNTIF('Weekly Back Up'!T$4:T$55, $A38)*0.25</f>
        <v>0</v>
      </c>
      <c r="J38" s="2">
        <f t="shared" si="4"/>
        <v>0</v>
      </c>
    </row>
    <row r="39" spans="1:10" x14ac:dyDescent="0.25">
      <c r="A39" s="2" t="s">
        <v>51</v>
      </c>
      <c r="B39" s="2"/>
      <c r="C39" s="2">
        <f>COUNTIF('Weekly Back Up'!B$4:B$55, $A39)*0.25</f>
        <v>0</v>
      </c>
      <c r="D39" s="2">
        <f>COUNTIF('Weekly Back Up'!E$4:E$55, $A39)*0.25</f>
        <v>0</v>
      </c>
      <c r="E39" s="2">
        <f>COUNTIF('Weekly Back Up'!H$4:H$55, $A39)*0.25</f>
        <v>0</v>
      </c>
      <c r="F39" s="2">
        <f>COUNTIF('Weekly Back Up'!K$4:K$55, $A39)*0.25</f>
        <v>0</v>
      </c>
      <c r="G39" s="2">
        <f>COUNTIF('Weekly Back Up'!N$4:N$55, $A39)*0.25</f>
        <v>0</v>
      </c>
      <c r="H39" s="2">
        <f>COUNTIF('Weekly Back Up'!Q$4:Q$55, $A39)*0.25</f>
        <v>0</v>
      </c>
      <c r="I39" s="2">
        <f>COUNTIF('Weekly Back Up'!T$4:T$55, $A39)*0.25</f>
        <v>0</v>
      </c>
      <c r="J39" s="2">
        <f t="shared" si="4"/>
        <v>0</v>
      </c>
    </row>
    <row r="40" spans="1:10" x14ac:dyDescent="0.25">
      <c r="A40" s="2" t="s">
        <v>55</v>
      </c>
      <c r="B40" s="2"/>
      <c r="C40" s="2">
        <f>COUNTIF('Weekly Back Up'!B$4:B$55, $A40)*0.25</f>
        <v>0</v>
      </c>
      <c r="D40" s="2">
        <f>COUNTIF('Weekly Back Up'!E$4:E$55, $A40)*0.25</f>
        <v>0</v>
      </c>
      <c r="E40" s="2">
        <f>COUNTIF('Weekly Back Up'!H$4:H$55, $A40)*0.25</f>
        <v>0</v>
      </c>
      <c r="F40" s="2">
        <f>COUNTIF('Weekly Back Up'!K$4:K$55, $A40)*0.25</f>
        <v>0</v>
      </c>
      <c r="G40" s="2">
        <f>COUNTIF('Weekly Back Up'!N$4:N$55, $A40)*0.25</f>
        <v>0</v>
      </c>
      <c r="H40" s="2">
        <f>COUNTIF('Weekly Back Up'!Q$4:Q$55, $A40)*0.25</f>
        <v>0</v>
      </c>
      <c r="I40" s="2">
        <f>COUNTIF('Weekly Back Up'!T$4:T$55, $A40)*0.25</f>
        <v>0</v>
      </c>
      <c r="J40" s="2">
        <f t="shared" si="4"/>
        <v>0</v>
      </c>
    </row>
    <row r="41" spans="1:10" x14ac:dyDescent="0.25">
      <c r="A41" s="50" t="s">
        <v>59</v>
      </c>
      <c r="B41" s="2"/>
      <c r="C41" s="2">
        <f>COUNTIF('Weekly Back Up'!B$4:B$55, $A41)*0.25</f>
        <v>0</v>
      </c>
      <c r="D41" s="2">
        <f>COUNTIF('Weekly Back Up'!E$4:E$55, $A41)*0.25</f>
        <v>0</v>
      </c>
      <c r="E41" s="2">
        <f>COUNTIF('Weekly Back Up'!H$4:H$55, $A41)*0.25</f>
        <v>0</v>
      </c>
      <c r="F41" s="2">
        <f>COUNTIF('Weekly Back Up'!K$4:K$55, $A41)*0.25</f>
        <v>4.25</v>
      </c>
      <c r="G41" s="2">
        <f>COUNTIF('Weekly Back Up'!N$4:N$55, $A41)*0.25</f>
        <v>0</v>
      </c>
      <c r="H41" s="2">
        <f>COUNTIF('Weekly Back Up'!Q$4:Q$55, $A41)*0.25</f>
        <v>0</v>
      </c>
      <c r="I41" s="2">
        <f>COUNTIF('Weekly Back Up'!T$4:T$55, $A41)*0.25</f>
        <v>0</v>
      </c>
      <c r="J41" s="2">
        <f t="shared" si="4"/>
        <v>4.25</v>
      </c>
    </row>
    <row r="42" spans="1:10" x14ac:dyDescent="0.25">
      <c r="A42" s="50" t="s">
        <v>56</v>
      </c>
      <c r="B42" s="2"/>
      <c r="C42" s="2">
        <f>COUNTIF('Weekly Back Up'!B$4:B$55, $A42)*0.25</f>
        <v>0</v>
      </c>
      <c r="D42" s="2">
        <f>COUNTIF('Weekly Back Up'!E$4:E$55, $A42)*0.25</f>
        <v>0</v>
      </c>
      <c r="E42" s="2">
        <f>COUNTIF('Weekly Back Up'!H$4:H$55, $A42)*0.25</f>
        <v>0</v>
      </c>
      <c r="F42" s="2">
        <f>COUNTIF('Weekly Back Up'!K$4:K$55, $A42)*0.25</f>
        <v>0</v>
      </c>
      <c r="G42" s="2">
        <f>COUNTIF('Weekly Back Up'!N$4:N$55, $A42)*0.25</f>
        <v>0</v>
      </c>
      <c r="H42" s="2">
        <f>COUNTIF('Weekly Back Up'!Q$4:Q$55, $A42)*0.25</f>
        <v>0</v>
      </c>
      <c r="I42" s="2">
        <f>COUNTIF('Weekly Back Up'!T$4:T$55, $A42)*0.25</f>
        <v>0</v>
      </c>
      <c r="J42" s="2">
        <f t="shared" si="4"/>
        <v>0</v>
      </c>
    </row>
    <row r="43" spans="1:10" x14ac:dyDescent="0.25">
      <c r="A43" s="2" t="s">
        <v>41</v>
      </c>
      <c r="B43" s="2"/>
      <c r="C43" s="2">
        <f>COUNTIF('Weekly Back Up'!B$4:B$55, $A43)*0.25</f>
        <v>0</v>
      </c>
      <c r="D43" s="2">
        <f>COUNTIF('Weekly Back Up'!E$4:E$55, $A43)*0.25</f>
        <v>0</v>
      </c>
      <c r="E43" s="2">
        <f>COUNTIF('Weekly Back Up'!H$4:H$55, $A43)*0.25</f>
        <v>0</v>
      </c>
      <c r="F43" s="2">
        <f>COUNTIF('Weekly Back Up'!K$4:K$55, $A43)*0.25</f>
        <v>0</v>
      </c>
      <c r="G43" s="2">
        <f>COUNTIF('Weekly Back Up'!N$4:N$55, $A43)*0.25</f>
        <v>0</v>
      </c>
      <c r="H43" s="2">
        <f>COUNTIF('Weekly Back Up'!Q$4:Q$55, $A43)*0.25</f>
        <v>0</v>
      </c>
      <c r="I43" s="2">
        <f>COUNTIF('Weekly Back Up'!T$4:T$55, $A43)*0.25</f>
        <v>0</v>
      </c>
      <c r="J43" s="2">
        <f t="shared" si="4"/>
        <v>0</v>
      </c>
    </row>
    <row r="44" spans="1:10" x14ac:dyDescent="0.25">
      <c r="A44" s="2" t="s">
        <v>57</v>
      </c>
      <c r="B44" s="2"/>
      <c r="C44" s="2">
        <f>COUNTIF('Weekly Back Up'!B$4:B$55, $A44)*0.25</f>
        <v>0</v>
      </c>
      <c r="D44" s="2">
        <f>COUNTIF('Weekly Back Up'!E$4:E$55, $A44)*0.25</f>
        <v>0</v>
      </c>
      <c r="E44" s="2">
        <f>COUNTIF('Weekly Back Up'!H$4:H$55, $A44)*0.25</f>
        <v>0</v>
      </c>
      <c r="F44" s="2">
        <f>COUNTIF('Weekly Back Up'!K$4:K$55, $A44)*0.25</f>
        <v>0.75</v>
      </c>
      <c r="G44" s="2">
        <f>COUNTIF('Weekly Back Up'!N$4:N$55, $A44)*0.25</f>
        <v>2.75</v>
      </c>
      <c r="H44" s="2">
        <f>COUNTIF('Weekly Back Up'!Q$4:Q$55, $A44)*0.25</f>
        <v>0</v>
      </c>
      <c r="I44" s="2">
        <f>COUNTIF('Weekly Back Up'!T$4:T$55, $A44)*0.25</f>
        <v>0</v>
      </c>
      <c r="J44" s="2">
        <f t="shared" si="4"/>
        <v>3.5</v>
      </c>
    </row>
    <row r="45" spans="1:10" x14ac:dyDescent="0.25">
      <c r="A45" s="2" t="s">
        <v>58</v>
      </c>
      <c r="B45" s="2"/>
      <c r="C45" s="2">
        <f>COUNTIF('Weekly Back Up'!B$4:B$55, $A45)*0.25</f>
        <v>0</v>
      </c>
      <c r="D45" s="2">
        <f>COUNTIF('Weekly Back Up'!E$4:E$55, $A45)*0.25</f>
        <v>0</v>
      </c>
      <c r="E45" s="2">
        <f>COUNTIF('Weekly Back Up'!H$4:H$55, $A45)*0.25</f>
        <v>0</v>
      </c>
      <c r="F45" s="2">
        <f>COUNTIF('Weekly Back Up'!K$4:K$55, $A45)*0.25</f>
        <v>0</v>
      </c>
      <c r="G45" s="2">
        <f>COUNTIF('Weekly Back Up'!N$4:N$55, $A45)*0.25</f>
        <v>0</v>
      </c>
      <c r="H45" s="2">
        <f>COUNTIF('Weekly Back Up'!Q$4:Q$55, $A45)*0.25</f>
        <v>0</v>
      </c>
      <c r="I45" s="2">
        <f>COUNTIF('Weekly Back Up'!T$4:T$55, $A45)*0.25</f>
        <v>0</v>
      </c>
      <c r="J45" s="2">
        <f t="shared" si="4"/>
        <v>0</v>
      </c>
    </row>
    <row r="46" spans="1:10" x14ac:dyDescent="0.25">
      <c r="A46" s="2" t="s">
        <v>93</v>
      </c>
      <c r="B46" s="2"/>
      <c r="C46" s="2">
        <f>COUNTIF('Weekly Back Up'!B$4:B$55, $A46)*0.25</f>
        <v>0</v>
      </c>
      <c r="D46" s="2">
        <f>COUNTIF('Weekly Back Up'!E$4:E$55, $A46)*0.25</f>
        <v>0</v>
      </c>
      <c r="E46" s="2">
        <f>COUNTIF('Weekly Back Up'!H$4:H$55, $A46)*0.25</f>
        <v>0</v>
      </c>
      <c r="F46" s="2">
        <f>COUNTIF('Weekly Back Up'!K$4:K$55, $A46)*0.25</f>
        <v>0</v>
      </c>
      <c r="G46" s="2">
        <f>COUNTIF('Weekly Back Up'!N$4:N$55, $A46)*0.25</f>
        <v>0</v>
      </c>
      <c r="H46" s="2">
        <f>COUNTIF('Weekly Back Up'!Q$4:Q$55, $A46)*0.25</f>
        <v>0</v>
      </c>
      <c r="I46" s="2">
        <f>COUNTIF('Weekly Back Up'!T$4:T$55, $A46)*0.25</f>
        <v>0</v>
      </c>
      <c r="J46" s="2">
        <f t="shared" ref="J46:J48" si="5">SUM(C46:I46)</f>
        <v>0</v>
      </c>
    </row>
    <row r="47" spans="1:10" x14ac:dyDescent="0.25">
      <c r="A47" s="2" t="s">
        <v>92</v>
      </c>
      <c r="B47" s="2"/>
      <c r="C47" s="2">
        <f>COUNTIF('Weekly Back Up'!B$4:B$55, $A47)*0.25</f>
        <v>0</v>
      </c>
      <c r="D47" s="2">
        <f>COUNTIF('Weekly Back Up'!E$4:E$55, $A47)*0.25</f>
        <v>0</v>
      </c>
      <c r="E47" s="2">
        <f>COUNTIF('Weekly Back Up'!H$4:H$55, $A47)*0.25</f>
        <v>0</v>
      </c>
      <c r="F47" s="2">
        <f>COUNTIF('Weekly Back Up'!K$4:K$55, $A47)*0.25</f>
        <v>0</v>
      </c>
      <c r="G47" s="2">
        <f>COUNTIF('Weekly Back Up'!N$4:N$55, $A47)*0.25</f>
        <v>0</v>
      </c>
      <c r="H47" s="2">
        <f>COUNTIF('Weekly Back Up'!Q$4:Q$55, $A47)*0.25</f>
        <v>0</v>
      </c>
      <c r="I47" s="2">
        <f>COUNTIF('Weekly Back Up'!T$4:T$55, $A47)*0.25</f>
        <v>0</v>
      </c>
      <c r="J47" s="2">
        <f t="shared" si="5"/>
        <v>0</v>
      </c>
    </row>
    <row r="48" spans="1:10" x14ac:dyDescent="0.25">
      <c r="A48" s="2" t="s">
        <v>94</v>
      </c>
      <c r="B48" s="2"/>
      <c r="C48" s="2">
        <f>COUNTIF('Weekly Back Up'!B$4:B$55, $A48)*0.25</f>
        <v>0</v>
      </c>
      <c r="D48" s="2">
        <f>COUNTIF('Weekly Back Up'!E$4:E$55, $A48)*0.25</f>
        <v>0</v>
      </c>
      <c r="E48" s="2">
        <f>COUNTIF('Weekly Back Up'!H$4:H$55, $A48)*0.25</f>
        <v>0</v>
      </c>
      <c r="F48" s="2">
        <f>COUNTIF('Weekly Back Up'!K$4:K$55, $A48)*0.25</f>
        <v>0</v>
      </c>
      <c r="G48" s="2">
        <f>COUNTIF('Weekly Back Up'!N$4:N$55, $A48)*0.25</f>
        <v>0</v>
      </c>
      <c r="H48" s="2">
        <f>COUNTIF('Weekly Back Up'!Q$4:Q$55, $A48)*0.25</f>
        <v>0</v>
      </c>
      <c r="I48" s="2">
        <f>COUNTIF('Weekly Back Up'!T$4:T$55, $A48)*0.25</f>
        <v>0</v>
      </c>
      <c r="J48" s="2">
        <f t="shared" si="5"/>
        <v>0</v>
      </c>
    </row>
    <row r="49" spans="1:10" x14ac:dyDescent="0.25">
      <c r="A49" s="2" t="s">
        <v>40</v>
      </c>
      <c r="B49" s="2"/>
      <c r="C49" s="2">
        <f>COUNTIF('Weekly Back Up'!B$4:B$55, $A49)*0.25</f>
        <v>0</v>
      </c>
      <c r="D49" s="2">
        <f>COUNTIF('Weekly Back Up'!E$4:E$55, $A49)*0.25</f>
        <v>0</v>
      </c>
      <c r="E49" s="2">
        <f>COUNTIF('Weekly Back Up'!H$4:H$55, $A49)*0.25</f>
        <v>0</v>
      </c>
      <c r="F49" s="2">
        <f>COUNTIF('Weekly Back Up'!K$4:K$55, $A49)*0.25</f>
        <v>0</v>
      </c>
      <c r="G49" s="2">
        <f>COUNTIF('Weekly Back Up'!N$4:N$55, $A49)*0.25</f>
        <v>0</v>
      </c>
      <c r="H49" s="2">
        <f>COUNTIF('Weekly Back Up'!Q$4:Q$55, $A49)*0.25</f>
        <v>0</v>
      </c>
      <c r="I49" s="2">
        <f>COUNTIF('Weekly Back Up'!T$4:T$55, $A49)*0.25</f>
        <v>0</v>
      </c>
      <c r="J49" s="2">
        <f t="shared" si="4"/>
        <v>0</v>
      </c>
    </row>
    <row r="50" spans="1:10" x14ac:dyDescent="0.25">
      <c r="A50" s="2" t="s">
        <v>52</v>
      </c>
      <c r="B50" s="2"/>
      <c r="C50" s="2">
        <f>COUNTIF('Weekly Back Up'!B$4:B$55, $A50)*0.25</f>
        <v>0</v>
      </c>
      <c r="D50" s="2">
        <f>COUNTIF('Weekly Back Up'!E$4:E$55, $A50)*0.25</f>
        <v>0</v>
      </c>
      <c r="E50" s="2">
        <f>COUNTIF('Weekly Back Up'!H$4:H$55, $A50)*0.25</f>
        <v>0.5</v>
      </c>
      <c r="F50" s="2">
        <f>COUNTIF('Weekly Back Up'!K$4:K$55, $A50)*0.25</f>
        <v>0.25</v>
      </c>
      <c r="G50" s="2">
        <f>COUNTIF('Weekly Back Up'!N$4:N$55, $A50)*0.25</f>
        <v>0</v>
      </c>
      <c r="H50" s="2">
        <f>COUNTIF('Weekly Back Up'!Q$4:Q$55, $A50)*0.25</f>
        <v>0</v>
      </c>
      <c r="I50" s="2">
        <f>COUNTIF('Weekly Back Up'!T$4:T$55, $A50)*0.25</f>
        <v>0</v>
      </c>
      <c r="J50" s="2">
        <f t="shared" si="4"/>
        <v>0.75</v>
      </c>
    </row>
    <row r="51" spans="1:10" x14ac:dyDescent="0.25">
      <c r="A51" s="2" t="s">
        <v>53</v>
      </c>
      <c r="B51" s="2"/>
      <c r="C51" s="2">
        <f>COUNTIF('Weekly Back Up'!B$4:B$55, $A51)*0.25</f>
        <v>0</v>
      </c>
      <c r="D51" s="2">
        <f>COUNTIF('Weekly Back Up'!E$4:E$55, $A51)*0.25</f>
        <v>0</v>
      </c>
      <c r="E51" s="2">
        <f>COUNTIF('Weekly Back Up'!H$4:H$55, $A51)*0.25</f>
        <v>0.5</v>
      </c>
      <c r="F51" s="2">
        <f>COUNTIF('Weekly Back Up'!K$4:K$55, $A51)*0.25</f>
        <v>0.5</v>
      </c>
      <c r="G51" s="2">
        <f>COUNTIF('Weekly Back Up'!N$4:N$55, $A51)*0.25</f>
        <v>0</v>
      </c>
      <c r="H51" s="2">
        <f>COUNTIF('Weekly Back Up'!Q$4:Q$55, $A51)*0.25</f>
        <v>0</v>
      </c>
      <c r="I51" s="2">
        <f>COUNTIF('Weekly Back Up'!T$4:T$55, $A51)*0.25</f>
        <v>0</v>
      </c>
      <c r="J51" s="2">
        <f t="shared" ref="J51:J52" si="6">SUM(C51:I51)</f>
        <v>1</v>
      </c>
    </row>
    <row r="52" spans="1:10" x14ac:dyDescent="0.25">
      <c r="A52" s="2" t="s">
        <v>54</v>
      </c>
      <c r="B52" s="2"/>
      <c r="C52" s="2">
        <f>COUNTIF('Weekly Back Up'!B$4:B$55, $A52)*0.25</f>
        <v>0</v>
      </c>
      <c r="D52" s="2">
        <f>COUNTIF('Weekly Back Up'!E$4:E$55, $A52)*0.25</f>
        <v>0</v>
      </c>
      <c r="E52" s="2">
        <f>COUNTIF('Weekly Back Up'!H$4:H$55, $A52)*0.25</f>
        <v>0</v>
      </c>
      <c r="F52" s="2">
        <f>COUNTIF('Weekly Back Up'!K$4:K$55, $A52)*0.25</f>
        <v>0</v>
      </c>
      <c r="G52" s="2">
        <f>COUNTIF('Weekly Back Up'!N$4:N$55, $A52)*0.25</f>
        <v>0</v>
      </c>
      <c r="H52" s="2">
        <f>COUNTIF('Weekly Back Up'!Q$4:Q$55, $A52)*0.25</f>
        <v>0</v>
      </c>
      <c r="I52" s="2">
        <f>COUNTIF('Weekly Back Up'!T$4:T$55, $A52)*0.25</f>
        <v>0</v>
      </c>
      <c r="J52" s="2">
        <f t="shared" si="6"/>
        <v>0</v>
      </c>
    </row>
    <row r="53" spans="1:10" x14ac:dyDescent="0.25">
      <c r="A53" s="2" t="s">
        <v>102</v>
      </c>
      <c r="B53" s="2"/>
      <c r="C53" s="2">
        <f>COUNTIF('Weekly Back Up'!B$4:B$55, $A53)*0.25</f>
        <v>0</v>
      </c>
      <c r="D53" s="2">
        <f>COUNTIF('Weekly Back Up'!E$4:E$55, $A53)*0.25</f>
        <v>0</v>
      </c>
      <c r="E53" s="2">
        <f>COUNTIF('Weekly Back Up'!H$4:H$55, $A53)*0.25</f>
        <v>0</v>
      </c>
      <c r="F53" s="2">
        <f>COUNTIF('Weekly Back Up'!K$4:K$55, $A53)*0.25</f>
        <v>0</v>
      </c>
      <c r="G53" s="2">
        <f>COUNTIF('Weekly Back Up'!N$4:N$55, $A53)*0.25</f>
        <v>0</v>
      </c>
      <c r="H53" s="2">
        <f>COUNTIF('Weekly Back Up'!Q$4:Q$55, $A53)*0.25</f>
        <v>0</v>
      </c>
      <c r="I53" s="2">
        <f>COUNTIF('Weekly Back Up'!T$4:T$55, $A53)*0.25</f>
        <v>0</v>
      </c>
      <c r="J53" s="2">
        <f t="shared" si="4"/>
        <v>0</v>
      </c>
    </row>
    <row r="54" spans="1:10" x14ac:dyDescent="0.25">
      <c r="A54" s="2" t="s">
        <v>103</v>
      </c>
      <c r="B54" s="2"/>
      <c r="C54" s="2">
        <f>COUNTIF('Weekly Back Up'!B$4:B$55, $A54)*0.25</f>
        <v>0</v>
      </c>
      <c r="D54" s="2">
        <f>COUNTIF('Weekly Back Up'!E$4:E$55, $A54)*0.25</f>
        <v>0</v>
      </c>
      <c r="E54" s="2">
        <f>COUNTIF('Weekly Back Up'!H$4:H$55, $A54)*0.25</f>
        <v>0</v>
      </c>
      <c r="F54" s="2">
        <f>COUNTIF('Weekly Back Up'!K$4:K$55, $A54)*0.25</f>
        <v>0</v>
      </c>
      <c r="G54" s="2">
        <f>COUNTIF('Weekly Back Up'!N$4:N$55, $A54)*0.25</f>
        <v>0</v>
      </c>
      <c r="H54" s="2">
        <f>COUNTIF('Weekly Back Up'!Q$4:Q$55, $A54)*0.25</f>
        <v>0</v>
      </c>
      <c r="I54" s="2">
        <f>COUNTIF('Weekly Back Up'!T$4:T$55, $A54)*0.25</f>
        <v>0</v>
      </c>
      <c r="J54" s="2">
        <f t="shared" si="4"/>
        <v>0</v>
      </c>
    </row>
    <row r="55" spans="1:10" x14ac:dyDescent="0.25">
      <c r="A55" s="2" t="s">
        <v>69</v>
      </c>
      <c r="C55" s="2">
        <f>COUNTIF('Weekly Back Up'!B$4:B$55, $A55)*0.25</f>
        <v>0</v>
      </c>
      <c r="D55" s="2">
        <f>COUNTIF('Weekly Back Up'!E$4:E$55, $A55)*0.25</f>
        <v>0</v>
      </c>
      <c r="E55" s="2">
        <f>COUNTIF('Weekly Back Up'!H$4:H$55, $A55)*0.25</f>
        <v>0</v>
      </c>
      <c r="F55" s="2">
        <f>COUNTIF('Weekly Back Up'!K$4:K$55, $A55)*0.25</f>
        <v>0</v>
      </c>
      <c r="G55" s="2">
        <f>COUNTIF('Weekly Back Up'!N$4:N$55, $A55)*0.25</f>
        <v>0</v>
      </c>
      <c r="H55" s="2">
        <f>COUNTIF('Weekly Back Up'!Q$4:Q$55, $A55)*0.25</f>
        <v>0</v>
      </c>
      <c r="I55" s="2">
        <f>COUNTIF('Weekly Back Up'!T$4:T$55, $A55)*0.25</f>
        <v>0</v>
      </c>
      <c r="J55" s="2">
        <f t="shared" si="4"/>
        <v>0</v>
      </c>
    </row>
    <row r="56" spans="1:10" x14ac:dyDescent="0.25">
      <c r="A56" s="2" t="s">
        <v>68</v>
      </c>
      <c r="C56" s="2">
        <f>COUNTIF('Weekly Back Up'!B$4:B$55, $A56)*0.25</f>
        <v>0</v>
      </c>
      <c r="D56" s="2">
        <f>COUNTIF('Weekly Back Up'!E$4:E$55, $A56)*0.25</f>
        <v>0</v>
      </c>
      <c r="E56" s="2">
        <f>COUNTIF('Weekly Back Up'!H$4:H$55, $A56)*0.25</f>
        <v>0</v>
      </c>
      <c r="F56" s="2">
        <f>COUNTIF('Weekly Back Up'!K$4:K$55, $A56)*0.25</f>
        <v>0</v>
      </c>
      <c r="G56" s="2">
        <f>COUNTIF('Weekly Back Up'!N$4:N$55, $A56)*0.25</f>
        <v>0</v>
      </c>
      <c r="H56" s="2">
        <f>COUNTIF('Weekly Back Up'!Q$4:Q$55, $A56)*0.25</f>
        <v>0</v>
      </c>
      <c r="I56" s="2">
        <f>COUNTIF('Weekly Back Up'!T$4:T$55, $A56)*0.25</f>
        <v>0</v>
      </c>
      <c r="J56" s="2">
        <f t="shared" si="4"/>
        <v>0</v>
      </c>
    </row>
    <row r="57" spans="1:10" x14ac:dyDescent="0.25">
      <c r="A57" s="2" t="s">
        <v>13</v>
      </c>
      <c r="C57" s="2">
        <f>COUNTIF('Weekly Back Up'!B$4:B$55, $A57)*0.25</f>
        <v>0</v>
      </c>
      <c r="D57" s="2">
        <f>COUNTIF('Weekly Back Up'!E$4:E$55, $A57)*0.25</f>
        <v>0</v>
      </c>
      <c r="E57" s="2">
        <f>COUNTIF('Weekly Back Up'!H$4:H$55, $A57)*0.25</f>
        <v>0</v>
      </c>
      <c r="F57" s="2">
        <f>COUNTIF('Weekly Back Up'!K$4:K$55, $A57)*0.25</f>
        <v>0</v>
      </c>
      <c r="G57" s="2">
        <f>COUNTIF('Weekly Back Up'!N$4:N$55, $A57)*0.25</f>
        <v>0</v>
      </c>
      <c r="H57" s="2">
        <f>COUNTIF('Weekly Back Up'!Q$4:Q$55, $A57)*0.25</f>
        <v>0</v>
      </c>
      <c r="I57" s="2">
        <f>COUNTIF('Weekly Back Up'!T$4:T$55, $A57)*0.25</f>
        <v>0</v>
      </c>
      <c r="J57" s="2">
        <f t="shared" si="4"/>
        <v>0</v>
      </c>
    </row>
    <row r="58" spans="1:10" s="8" customFormat="1" x14ac:dyDescent="0.25">
      <c r="A58" s="2" t="s">
        <v>14</v>
      </c>
      <c r="B58"/>
      <c r="C58" s="2">
        <f>COUNTIF('Weekly Back Up'!B$4:B$55, $A58)*0.25</f>
        <v>0</v>
      </c>
      <c r="D58" s="2">
        <f>COUNTIF('Weekly Back Up'!E$4:E$55, $A58)*0.25</f>
        <v>0</v>
      </c>
      <c r="E58" s="2">
        <f>COUNTIF('Weekly Back Up'!H$4:H$55, $A58)*0.25</f>
        <v>0</v>
      </c>
      <c r="F58" s="2">
        <f>COUNTIF('Weekly Back Up'!K$4:K$55, $A58)*0.25</f>
        <v>0</v>
      </c>
      <c r="G58" s="2">
        <f>COUNTIF('Weekly Back Up'!N$4:N$55, $A58)*0.25</f>
        <v>0</v>
      </c>
      <c r="H58" s="2">
        <f>COUNTIF('Weekly Back Up'!Q$4:Q$55, $A58)*0.25</f>
        <v>0</v>
      </c>
      <c r="I58" s="2">
        <f>COUNTIF('Weekly Back Up'!T$4:T$55, $A58)*0.25</f>
        <v>0</v>
      </c>
      <c r="J58" s="2">
        <f t="shared" si="4"/>
        <v>0</v>
      </c>
    </row>
    <row r="59" spans="1:10" x14ac:dyDescent="0.25">
      <c r="A59" s="2"/>
      <c r="C59" s="2">
        <f>COUNTIF('Weekly Back Up'!B$4:B$55, $A59)*0.25</f>
        <v>0</v>
      </c>
      <c r="D59" s="2">
        <f>COUNTIF('Weekly Back Up'!E$4:E$55, $A59)*0.25</f>
        <v>0</v>
      </c>
      <c r="E59" s="2">
        <f>COUNTIF('Weekly Back Up'!H$4:H$55, $A59)*0.25</f>
        <v>0</v>
      </c>
      <c r="F59" s="2">
        <f>COUNTIF('Weekly Back Up'!K$4:K$55, $A59)*0.25</f>
        <v>0</v>
      </c>
      <c r="G59" s="2">
        <f>COUNTIF('Weekly Back Up'!N$4:N$55, $A59)*0.25</f>
        <v>0</v>
      </c>
      <c r="H59" s="2">
        <f>COUNTIF('Weekly Back Up'!Q$4:Q$55, $A59)*0.25</f>
        <v>0</v>
      </c>
      <c r="I59" s="2">
        <f>COUNTIF('Weekly Back Up'!T$4:T$55, $A59)*0.25</f>
        <v>0</v>
      </c>
      <c r="J59" s="2">
        <f t="shared" si="4"/>
        <v>0</v>
      </c>
    </row>
    <row r="60" spans="1:10" x14ac:dyDescent="0.25">
      <c r="A60" s="10" t="s">
        <v>20</v>
      </c>
      <c r="C60" s="2">
        <f>COUNTIF('Weekly Back Up'!B$4:B$55, $A60)*0.25</f>
        <v>0</v>
      </c>
      <c r="D60" s="2">
        <f>COUNTIF('Weekly Back Up'!E$4:E$55, $A60)*0.25</f>
        <v>0</v>
      </c>
      <c r="E60" s="2">
        <f>COUNTIF('Weekly Back Up'!H$4:H$55, $A60)*0.25</f>
        <v>0</v>
      </c>
      <c r="F60" s="2">
        <f>COUNTIF('Weekly Back Up'!K$4:K$55, $A60)*0.25</f>
        <v>0</v>
      </c>
      <c r="G60" s="2">
        <f>COUNTIF('Weekly Back Up'!N$4:N$55, $A60)*0.25</f>
        <v>0</v>
      </c>
      <c r="H60" s="2">
        <f>COUNTIF('Weekly Back Up'!Q$4:Q$55, $A60)*0.25</f>
        <v>0</v>
      </c>
      <c r="I60" s="2">
        <f>COUNTIF('Weekly Back Up'!T$4:T$55, $A60)*0.25</f>
        <v>0</v>
      </c>
      <c r="J60" s="2">
        <f t="shared" si="4"/>
        <v>0</v>
      </c>
    </row>
    <row r="61" spans="1:10" x14ac:dyDescent="0.25">
      <c r="A61" s="9" t="s">
        <v>9</v>
      </c>
      <c r="C61" s="2">
        <f>COUNTIF('Weekly Back Up'!B$4:B$55, $A61)*0.25</f>
        <v>0</v>
      </c>
      <c r="D61" s="2">
        <f>COUNTIF('Weekly Back Up'!E$4:E$55, $A61)*0.25</f>
        <v>0</v>
      </c>
      <c r="E61" s="2">
        <f>COUNTIF('Weekly Back Up'!H$4:H$55, $A61)*0.25</f>
        <v>0</v>
      </c>
      <c r="F61" s="2">
        <f>COUNTIF('Weekly Back Up'!K$4:K$55, $A61)*0.25</f>
        <v>0</v>
      </c>
      <c r="G61" s="2">
        <f>COUNTIF('Weekly Back Up'!N$4:N$55, $A61)*0.25</f>
        <v>0</v>
      </c>
      <c r="H61" s="2">
        <f>COUNTIF('Weekly Back Up'!Q$4:Q$55, $A61)*0.25</f>
        <v>0</v>
      </c>
      <c r="I61" s="2">
        <f>COUNTIF('Weekly Back Up'!T$4:T$55, $A61)*0.25</f>
        <v>0</v>
      </c>
      <c r="J61" s="2">
        <f t="shared" si="4"/>
        <v>0</v>
      </c>
    </row>
    <row r="62" spans="1:10" x14ac:dyDescent="0.25">
      <c r="A62" s="9" t="s">
        <v>100</v>
      </c>
      <c r="C62" s="2">
        <f>COUNTIF('Weekly Back Up'!B$4:B$55, $A62)*0.25</f>
        <v>0</v>
      </c>
      <c r="D62" s="2">
        <f>COUNTIF('Weekly Back Up'!E$4:E$55, $A62)*0.25</f>
        <v>0</v>
      </c>
      <c r="E62" s="2">
        <f>COUNTIF('Weekly Back Up'!H$4:H$55, $A62)*0.25</f>
        <v>0</v>
      </c>
      <c r="F62" s="2">
        <f>COUNTIF('Weekly Back Up'!K$4:K$55, $A62)*0.25</f>
        <v>0</v>
      </c>
      <c r="G62" s="2">
        <f>COUNTIF('Weekly Back Up'!N$4:N$55, $A62)*0.25</f>
        <v>0</v>
      </c>
      <c r="H62" s="2">
        <f>COUNTIF('Weekly Back Up'!Q$4:Q$55, $A62)*0.25</f>
        <v>0</v>
      </c>
      <c r="I62" s="2">
        <f>COUNTIF('Weekly Back Up'!T$4:T$55, $A62)*0.25</f>
        <v>0</v>
      </c>
      <c r="J62" s="2">
        <f t="shared" si="4"/>
        <v>0</v>
      </c>
    </row>
    <row r="63" spans="1:10" x14ac:dyDescent="0.25">
      <c r="A63" s="9" t="s">
        <v>8</v>
      </c>
      <c r="C63" s="2">
        <f>COUNTIF('Weekly Back Up'!B$4:B$55, $A63)*0.25</f>
        <v>0</v>
      </c>
      <c r="D63" s="2">
        <f>COUNTIF('Weekly Back Up'!E$4:E$55, $A63)*0.25</f>
        <v>0</v>
      </c>
      <c r="E63" s="2">
        <f>COUNTIF('Weekly Back Up'!H$4:H$55, $A63)*0.25</f>
        <v>0</v>
      </c>
      <c r="F63" s="2">
        <f>COUNTIF('Weekly Back Up'!K$4:K$55, $A63)*0.25</f>
        <v>0</v>
      </c>
      <c r="G63" s="2">
        <f>COUNTIF('Weekly Back Up'!N$4:N$55, $A63)*0.25</f>
        <v>0</v>
      </c>
      <c r="H63" s="2">
        <f>COUNTIF('Weekly Back Up'!Q$4:Q$55, $A63)*0.25</f>
        <v>0</v>
      </c>
      <c r="I63" s="2">
        <f>COUNTIF('Weekly Back Up'!T$4:T$55, $A63)*0.25</f>
        <v>0</v>
      </c>
      <c r="J63" s="2">
        <f t="shared" si="4"/>
        <v>0</v>
      </c>
    </row>
    <row r="64" spans="1:10" x14ac:dyDescent="0.25">
      <c r="A64" s="2" t="s">
        <v>74</v>
      </c>
      <c r="C64" s="2">
        <f>COUNTIF('Weekly Back Up'!B$4:B$55, $A64)*0.25</f>
        <v>0</v>
      </c>
      <c r="D64" s="2">
        <f>COUNTIF('Weekly Back Up'!E$4:E$55, $A64)*0.25</f>
        <v>0</v>
      </c>
      <c r="E64" s="2">
        <f>COUNTIF('Weekly Back Up'!H$4:H$55, $A64)*0.25</f>
        <v>0</v>
      </c>
      <c r="F64" s="2">
        <f>COUNTIF('Weekly Back Up'!K$4:K$55, $A64)*0.25</f>
        <v>0</v>
      </c>
      <c r="G64" s="2">
        <f>COUNTIF('Weekly Back Up'!N$4:N$55, $A64)*0.25</f>
        <v>0</v>
      </c>
      <c r="H64" s="2">
        <f>COUNTIF('Weekly Back Up'!Q$4:Q$55, $A64)*0.25</f>
        <v>0</v>
      </c>
      <c r="I64" s="2">
        <f>COUNTIF('Weekly Back Up'!T$4:T$55, $A64)*0.25</f>
        <v>0</v>
      </c>
      <c r="J64" s="2">
        <f t="shared" si="4"/>
        <v>0</v>
      </c>
    </row>
    <row r="65" spans="1:10" x14ac:dyDescent="0.25">
      <c r="A65" s="9" t="s">
        <v>2</v>
      </c>
      <c r="C65" s="2">
        <f>COUNTIF('Weekly Back Up'!B$4:B$55, $A65)*0.25</f>
        <v>0</v>
      </c>
      <c r="D65" s="2">
        <f>COUNTIF('Weekly Back Up'!E$4:E$55, $A65)*0.25</f>
        <v>0</v>
      </c>
      <c r="E65" s="2">
        <f>COUNTIF('Weekly Back Up'!H$4:H$55, $A65)*0.25</f>
        <v>0</v>
      </c>
      <c r="F65" s="2">
        <f>COUNTIF('Weekly Back Up'!K$4:K$55, $A65)*0.25</f>
        <v>0</v>
      </c>
      <c r="G65" s="2">
        <f>COUNTIF('Weekly Back Up'!N$4:N$55, $A65)*0.25</f>
        <v>0</v>
      </c>
      <c r="H65" s="2">
        <f>COUNTIF('Weekly Back Up'!Q$4:Q$55, $A65)*0.25</f>
        <v>0</v>
      </c>
      <c r="I65" s="2">
        <f>COUNTIF('Weekly Back Up'!T$4:T$55, $A65)*0.25</f>
        <v>0</v>
      </c>
      <c r="J65" s="2">
        <f t="shared" si="4"/>
        <v>0</v>
      </c>
    </row>
    <row r="66" spans="1:10" x14ac:dyDescent="0.25">
      <c r="A66" s="9" t="s">
        <v>101</v>
      </c>
      <c r="C66" s="2">
        <f>COUNTIF('Weekly Back Up'!B$4:B$55, $A66)*0.25</f>
        <v>0</v>
      </c>
      <c r="D66" s="2">
        <f>COUNTIF('Weekly Back Up'!E$4:E$55, $A66)*0.25</f>
        <v>0</v>
      </c>
      <c r="E66" s="2">
        <f>COUNTIF('Weekly Back Up'!H$4:H$55, $A66)*0.25</f>
        <v>0</v>
      </c>
      <c r="F66" s="2">
        <f>COUNTIF('Weekly Back Up'!K$4:K$55, $A66)*0.25</f>
        <v>0</v>
      </c>
      <c r="G66" s="2">
        <f>COUNTIF('Weekly Back Up'!N$4:N$55, $A66)*0.25</f>
        <v>0</v>
      </c>
      <c r="H66" s="2">
        <f>COUNTIF('Weekly Back Up'!Q$4:Q$55, $A66)*0.25</f>
        <v>0</v>
      </c>
      <c r="I66" s="2">
        <f>COUNTIF('Weekly Back Up'!T$4:T$55, $A66)*0.25</f>
        <v>0</v>
      </c>
      <c r="J66" s="2">
        <f t="shared" ref="J66" si="7">SUM(C66:I66)</f>
        <v>0</v>
      </c>
    </row>
    <row r="67" spans="1:10" x14ac:dyDescent="0.25">
      <c r="A67" s="9" t="s">
        <v>78</v>
      </c>
      <c r="C67" s="2">
        <f>COUNTIF('Weekly Back Up'!B$4:B$55, $A67)*0.25</f>
        <v>0</v>
      </c>
      <c r="D67" s="2">
        <f>COUNTIF('Weekly Back Up'!E$4:E$55, $A67)*0.25</f>
        <v>0</v>
      </c>
      <c r="E67" s="2">
        <f>COUNTIF('Weekly Back Up'!H$4:H$55, $A67)*0.25</f>
        <v>0</v>
      </c>
      <c r="F67" s="2">
        <f>COUNTIF('Weekly Back Up'!K$4:K$55, $A67)*0.25</f>
        <v>0</v>
      </c>
      <c r="G67" s="2">
        <f>COUNTIF('Weekly Back Up'!N$4:N$55, $A67)*0.25</f>
        <v>0</v>
      </c>
      <c r="H67" s="2">
        <f>COUNTIF('Weekly Back Up'!Q$4:Q$55, $A67)*0.25</f>
        <v>0</v>
      </c>
      <c r="I67" s="2">
        <f>COUNTIF('Weekly Back Up'!T$4:T$55, $A67)*0.25</f>
        <v>0</v>
      </c>
      <c r="J67" s="2">
        <f t="shared" si="4"/>
        <v>0</v>
      </c>
    </row>
    <row r="68" spans="1:10" x14ac:dyDescent="0.25">
      <c r="A68" s="9" t="s">
        <v>79</v>
      </c>
      <c r="C68" s="2">
        <f>COUNTIF('Weekly Back Up'!B$4:B$55, $A68)*0.25</f>
        <v>0</v>
      </c>
      <c r="D68" s="2">
        <f>COUNTIF('Weekly Back Up'!E$4:E$55, $A68)*0.25</f>
        <v>0</v>
      </c>
      <c r="E68" s="2">
        <f>COUNTIF('Weekly Back Up'!H$4:H$55, $A68)*0.25</f>
        <v>0</v>
      </c>
      <c r="F68" s="2">
        <f>COUNTIF('Weekly Back Up'!K$4:K$55, $A68)*0.25</f>
        <v>0</v>
      </c>
      <c r="G68" s="2">
        <f>COUNTIF('Weekly Back Up'!N$4:N$55, $A68)*0.25</f>
        <v>0</v>
      </c>
      <c r="H68" s="2">
        <f>COUNTIF('Weekly Back Up'!Q$4:Q$55, $A68)*0.25</f>
        <v>0</v>
      </c>
      <c r="I68" s="2">
        <f>COUNTIF('Weekly Back Up'!T$4:T$55, $A68)*0.25</f>
        <v>0</v>
      </c>
      <c r="J68" s="2">
        <f t="shared" ref="J68" si="8">SUM(C68:I68)</f>
        <v>0</v>
      </c>
    </row>
    <row r="69" spans="1:10" x14ac:dyDescent="0.25">
      <c r="A69" s="9" t="s">
        <v>80</v>
      </c>
      <c r="B69" s="7"/>
      <c r="C69" s="2">
        <f>COUNTIF('Weekly Back Up'!B$4:B$55, $A69)*0.25</f>
        <v>0</v>
      </c>
      <c r="D69" s="2">
        <f>COUNTIF('Weekly Back Up'!E$4:E$55, $A69)*0.25</f>
        <v>0</v>
      </c>
      <c r="E69" s="2">
        <f>COUNTIF('Weekly Back Up'!H$4:H$55, $A69)*0.25</f>
        <v>0</v>
      </c>
      <c r="F69" s="2">
        <f>COUNTIF('Weekly Back Up'!K$4:K$55, $A69)*0.25</f>
        <v>0</v>
      </c>
      <c r="G69" s="2">
        <f>COUNTIF('Weekly Back Up'!N$4:N$55, $A69)*0.25</f>
        <v>0</v>
      </c>
      <c r="H69" s="2">
        <f>COUNTIF('Weekly Back Up'!Q$4:Q$55, $A69)*0.25</f>
        <v>0</v>
      </c>
      <c r="I69" s="2">
        <f>COUNTIF('Weekly Back Up'!T$4:T$55, $A69)*0.25</f>
        <v>0</v>
      </c>
      <c r="J69" s="2">
        <f>SUM(C69:I69)</f>
        <v>0</v>
      </c>
    </row>
    <row r="70" spans="1:10" x14ac:dyDescent="0.25">
      <c r="A70" s="9"/>
      <c r="B70" s="8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10" t="s">
        <v>7</v>
      </c>
      <c r="C71" s="3">
        <f t="shared" ref="C71:I71" si="9">SUM(C4:C70)</f>
        <v>0</v>
      </c>
      <c r="D71" s="3">
        <f t="shared" si="9"/>
        <v>0</v>
      </c>
      <c r="E71" s="3">
        <f t="shared" si="9"/>
        <v>7.75</v>
      </c>
      <c r="F71" s="48">
        <f t="shared" si="9"/>
        <v>8.5</v>
      </c>
      <c r="G71" s="48">
        <f t="shared" si="9"/>
        <v>8.25</v>
      </c>
      <c r="H71" s="48">
        <f t="shared" si="9"/>
        <v>7.5</v>
      </c>
      <c r="I71" s="48">
        <f t="shared" si="9"/>
        <v>8</v>
      </c>
      <c r="J71" s="2">
        <f>SUM(C71:I71)</f>
        <v>40</v>
      </c>
    </row>
    <row r="72" spans="1:10" x14ac:dyDescent="0.25">
      <c r="A72" s="9" t="s">
        <v>3</v>
      </c>
      <c r="C72" s="2"/>
      <c r="D72" s="49"/>
      <c r="E72" s="49"/>
      <c r="F72" s="2"/>
      <c r="G72" s="2"/>
      <c r="H72" s="2"/>
      <c r="I72" s="2"/>
      <c r="J72" s="2">
        <f>COUNTIF('Staff List'!A1:A9,B1)*AND(J71&gt;40)*(J71-40)*1</f>
        <v>0</v>
      </c>
    </row>
    <row r="73" spans="1:10" x14ac:dyDescent="0.25">
      <c r="A73" s="9" t="s">
        <v>81</v>
      </c>
      <c r="F73" s="2"/>
      <c r="J73" s="2">
        <f>COUNTIF('Staff List'!A9:A9,$B1)*AND(J71&gt;40)*(J71-40)*0.5</f>
        <v>0</v>
      </c>
    </row>
    <row r="74" spans="1:10" x14ac:dyDescent="0.25">
      <c r="A74" s="9" t="s">
        <v>4</v>
      </c>
      <c r="B74" s="65"/>
      <c r="C74" s="65"/>
      <c r="D74" s="65"/>
      <c r="E74" s="65"/>
      <c r="F74" s="2" t="s">
        <v>90</v>
      </c>
      <c r="G74" s="64"/>
      <c r="H74" s="64"/>
    </row>
    <row r="75" spans="1:10" x14ac:dyDescent="0.25">
      <c r="A75" s="9" t="s">
        <v>5</v>
      </c>
      <c r="B75" s="65"/>
      <c r="C75" s="65"/>
      <c r="D75" s="65"/>
      <c r="E75" s="65"/>
      <c r="F75" s="2" t="s">
        <v>90</v>
      </c>
      <c r="G75" s="64"/>
      <c r="H75" s="64"/>
    </row>
  </sheetData>
  <protectedRanges>
    <protectedRange algorithmName="SHA-512" hashValue="o9zkURmJ4jlYR8rLGUmoqmRzXuUGnY3Yn0ocCuyb5iA+lN+iWFBcNAcfZU7nTXS3ylCraBGP2K4T+Bda+qgY4A==" saltValue="kmc4y1N1FCZHoeq13CamSQ==" spinCount="100000" sqref="K1:L1 K73:L74 A1:J2 B74:J75 B3:B73" name="Range1" securityDescriptor="O:WDG:WDD:(A;;CC;;;S-1-5-21-2051574971-1623984071-4022659373-1910)(A;;CC;;;S-1-5-21-2051574971-1623984071-4022659373-3621)(A;;CC;;;S-1-5-21-2051574971-1623984071-4022659373-1158)(A;;CC;;;S-1-5-21-2051574971-1623984071-4022659373-3624)(A;;CC;;;S-1-5-21-2051574971-1623984071-4022659373-3617)(A;;CC;;;S-1-5-21-2051574971-1623984071-4022659373-3618)(A;;CC;;;S-1-5-21-2051574971-1623984071-4022659373-1145)(A;;CC;;;S-1-5-21-2051574971-1623984071-4022659373-3623)(A;;CC;;;S-1-5-21-2051574971-1623984071-4022659373-1149)"/>
  </protectedRanges>
  <sortState ref="A17:A20">
    <sortCondition ref="A17"/>
  </sortState>
  <mergeCells count="4">
    <mergeCell ref="G74:H74"/>
    <mergeCell ref="G75:H75"/>
    <mergeCell ref="B74:E74"/>
    <mergeCell ref="B75:E75"/>
  </mergeCells>
  <dataValidations count="1">
    <dataValidation type="list" allowBlank="1" showInputMessage="1" showErrorMessage="1" sqref="B1">
      <formula1>Staff_List</formula1>
    </dataValidation>
  </dataValidations>
  <printOptions horizontalCentered="1" verticalCentered="1" gridLines="1"/>
  <pageMargins left="0.25" right="0.25" top="0.25" bottom="0.25" header="0.05" footer="0.05"/>
  <pageSetup scale="6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57"/>
  <sheetViews>
    <sheetView tabSelected="1" topLeftCell="O1" workbookViewId="0">
      <selection activeCell="T37" sqref="T37"/>
    </sheetView>
  </sheetViews>
  <sheetFormatPr defaultRowHeight="15" x14ac:dyDescent="0.25"/>
  <cols>
    <col min="1" max="1" width="8.7109375" customWidth="1"/>
    <col min="2" max="2" width="21.7109375" customWidth="1"/>
    <col min="3" max="3" width="19.85546875" customWidth="1"/>
    <col min="4" max="4" width="3.7109375" customWidth="1"/>
    <col min="5" max="5" width="21.7109375" customWidth="1"/>
    <col min="6" max="6" width="19.85546875" customWidth="1"/>
    <col min="7" max="7" width="8.7109375" customWidth="1"/>
    <col min="8" max="8" width="21.7109375" customWidth="1"/>
    <col min="9" max="9" width="19.85546875" customWidth="1"/>
    <col min="10" max="10" width="3.7109375" customWidth="1"/>
    <col min="11" max="11" width="21.7109375" customWidth="1"/>
    <col min="12" max="12" width="19.85546875" customWidth="1"/>
    <col min="13" max="13" width="8.7109375" customWidth="1"/>
    <col min="14" max="14" width="21.7109375" customWidth="1"/>
    <col min="15" max="15" width="19.85546875" customWidth="1"/>
    <col min="16" max="16" width="3.7109375" customWidth="1"/>
    <col min="17" max="17" width="21.7109375" customWidth="1"/>
    <col min="18" max="18" width="19.85546875" customWidth="1"/>
    <col min="19" max="19" width="8.7109375" customWidth="1"/>
    <col min="20" max="20" width="21.7109375" customWidth="1"/>
    <col min="21" max="21" width="19.85546875" customWidth="1"/>
    <col min="22" max="22" width="8.7109375" style="27" customWidth="1"/>
    <col min="23" max="23" width="20.85546875" style="27" customWidth="1"/>
    <col min="24" max="24" width="22.7109375" style="27" customWidth="1"/>
  </cols>
  <sheetData>
    <row r="1" spans="1:24" s="2" customFormat="1" ht="12" customHeight="1" x14ac:dyDescent="0.2">
      <c r="A1" s="66" t="str">
        <f>"Staff Member: "&amp;'Weekly Time Sheet'!B1</f>
        <v xml:space="preserve">Staff Member: Marian Wolz </v>
      </c>
      <c r="B1" s="66"/>
      <c r="E1" s="68" t="str">
        <f>"Week of: "&amp;'Weekly Time Sheet'!H1</f>
        <v>Week of: 3/18/17-3/24/17</v>
      </c>
      <c r="F1" s="68"/>
      <c r="G1" s="66" t="str">
        <f>A1</f>
        <v xml:space="preserve">Staff Member: Marian Wolz </v>
      </c>
      <c r="H1" s="66"/>
      <c r="K1" s="68" t="str">
        <f>E1</f>
        <v>Week of: 3/18/17-3/24/17</v>
      </c>
      <c r="L1" s="68"/>
      <c r="M1" s="66" t="str">
        <f>A1</f>
        <v xml:space="preserve">Staff Member: Marian Wolz </v>
      </c>
      <c r="N1" s="66"/>
      <c r="Q1" s="68" t="str">
        <f>E1</f>
        <v>Week of: 3/18/17-3/24/17</v>
      </c>
      <c r="R1" s="68"/>
      <c r="S1" s="66" t="str">
        <f>A1</f>
        <v xml:space="preserve">Staff Member: Marian Wolz </v>
      </c>
      <c r="T1" s="66"/>
      <c r="V1" s="67" t="str">
        <f>E1</f>
        <v>Week of: 3/18/17-3/24/17</v>
      </c>
      <c r="W1" s="67"/>
      <c r="X1" s="58"/>
    </row>
    <row r="2" spans="1:24" ht="12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U2" s="12"/>
    </row>
    <row r="3" spans="1:24" ht="15" customHeight="1" thickBot="1" x14ac:dyDescent="0.3">
      <c r="A3" s="26"/>
      <c r="B3" s="19" t="s">
        <v>42</v>
      </c>
      <c r="C3" s="19" t="s">
        <v>43</v>
      </c>
      <c r="D3" s="26"/>
      <c r="E3" s="19" t="s">
        <v>44</v>
      </c>
      <c r="F3" s="19" t="s">
        <v>45</v>
      </c>
      <c r="G3" s="26"/>
      <c r="H3" s="19" t="s">
        <v>32</v>
      </c>
      <c r="I3" s="19" t="s">
        <v>33</v>
      </c>
      <c r="J3" s="26"/>
      <c r="K3" s="25" t="s">
        <v>24</v>
      </c>
      <c r="L3" s="19" t="s">
        <v>34</v>
      </c>
      <c r="M3" s="26"/>
      <c r="N3" s="25" t="s">
        <v>25</v>
      </c>
      <c r="O3" s="19" t="s">
        <v>35</v>
      </c>
      <c r="P3" s="26"/>
      <c r="Q3" s="25" t="s">
        <v>26</v>
      </c>
      <c r="R3" s="19" t="s">
        <v>36</v>
      </c>
      <c r="S3" s="26"/>
      <c r="T3" s="25" t="s">
        <v>27</v>
      </c>
      <c r="U3" s="19" t="s">
        <v>37</v>
      </c>
      <c r="V3" s="28"/>
      <c r="W3" s="18"/>
      <c r="X3" s="29"/>
    </row>
    <row r="4" spans="1:24" ht="12" customHeight="1" x14ac:dyDescent="0.25">
      <c r="A4" s="17">
        <v>8</v>
      </c>
      <c r="B4" s="20"/>
      <c r="C4" s="20"/>
      <c r="D4" s="17">
        <v>8</v>
      </c>
      <c r="E4" s="20"/>
      <c r="F4" s="20"/>
      <c r="G4" s="17">
        <v>8</v>
      </c>
      <c r="H4" s="20" t="s">
        <v>10</v>
      </c>
      <c r="I4" s="20" t="s">
        <v>108</v>
      </c>
      <c r="J4" s="17">
        <v>8</v>
      </c>
      <c r="K4" s="20"/>
      <c r="L4" s="20"/>
      <c r="M4" s="17">
        <v>8</v>
      </c>
      <c r="N4" s="20"/>
      <c r="O4" s="20"/>
      <c r="P4" s="17">
        <v>8</v>
      </c>
      <c r="Q4" s="20"/>
      <c r="R4" s="20"/>
      <c r="S4" s="17">
        <v>8</v>
      </c>
      <c r="T4" s="20"/>
      <c r="U4" s="20"/>
      <c r="V4" s="30"/>
      <c r="W4" s="18"/>
    </row>
    <row r="5" spans="1:24" ht="12" customHeight="1" x14ac:dyDescent="0.25">
      <c r="A5" s="14" t="s">
        <v>28</v>
      </c>
      <c r="B5" s="21"/>
      <c r="C5" s="21"/>
      <c r="D5" s="14" t="s">
        <v>28</v>
      </c>
      <c r="E5" s="21"/>
      <c r="F5" s="21"/>
      <c r="G5" s="14" t="s">
        <v>28</v>
      </c>
      <c r="H5" s="21" t="s">
        <v>10</v>
      </c>
      <c r="I5" s="21" t="s">
        <v>109</v>
      </c>
      <c r="J5" s="14" t="s">
        <v>28</v>
      </c>
      <c r="K5" s="21" t="s">
        <v>62</v>
      </c>
      <c r="L5" s="21" t="s">
        <v>132</v>
      </c>
      <c r="M5" s="14" t="s">
        <v>28</v>
      </c>
      <c r="N5" s="21"/>
      <c r="O5" s="21"/>
      <c r="P5" s="14" t="s">
        <v>28</v>
      </c>
      <c r="Q5" s="21"/>
      <c r="R5" s="21"/>
      <c r="S5" s="14" t="s">
        <v>28</v>
      </c>
      <c r="T5" s="21" t="s">
        <v>60</v>
      </c>
      <c r="U5" s="21"/>
      <c r="V5" s="28"/>
      <c r="W5" s="18"/>
    </row>
    <row r="6" spans="1:24" ht="12" customHeight="1" x14ac:dyDescent="0.25">
      <c r="A6" s="14" t="s">
        <v>29</v>
      </c>
      <c r="B6" s="21"/>
      <c r="C6" s="21"/>
      <c r="D6" s="14" t="s">
        <v>29</v>
      </c>
      <c r="E6" s="21"/>
      <c r="F6" s="21"/>
      <c r="G6" s="14" t="s">
        <v>29</v>
      </c>
      <c r="H6" s="21" t="s">
        <v>10</v>
      </c>
      <c r="I6" s="21"/>
      <c r="J6" s="14" t="s">
        <v>29</v>
      </c>
      <c r="K6" s="21" t="s">
        <v>62</v>
      </c>
      <c r="L6" s="21" t="s">
        <v>133</v>
      </c>
      <c r="M6" s="14" t="s">
        <v>29</v>
      </c>
      <c r="N6" s="60" t="s">
        <v>17</v>
      </c>
      <c r="O6" s="60"/>
      <c r="P6" s="14" t="s">
        <v>29</v>
      </c>
      <c r="Q6" s="21" t="s">
        <v>60</v>
      </c>
      <c r="R6" s="21"/>
      <c r="S6" s="14" t="s">
        <v>29</v>
      </c>
      <c r="T6" s="21" t="s">
        <v>60</v>
      </c>
      <c r="U6" s="21"/>
      <c r="V6" s="28"/>
      <c r="W6" s="18"/>
    </row>
    <row r="7" spans="1:24" ht="12" customHeight="1" thickBot="1" x14ac:dyDescent="0.3">
      <c r="A7" s="15" t="s">
        <v>30</v>
      </c>
      <c r="B7" s="22"/>
      <c r="C7" s="22"/>
      <c r="D7" s="15" t="s">
        <v>30</v>
      </c>
      <c r="E7" s="22"/>
      <c r="F7" s="22"/>
      <c r="G7" s="15" t="s">
        <v>30</v>
      </c>
      <c r="H7" s="22" t="s">
        <v>10</v>
      </c>
      <c r="I7" s="22"/>
      <c r="J7" s="15" t="s">
        <v>30</v>
      </c>
      <c r="K7" s="22" t="s">
        <v>62</v>
      </c>
      <c r="L7" s="22" t="s">
        <v>134</v>
      </c>
      <c r="M7" s="15" t="s">
        <v>30</v>
      </c>
      <c r="N7" s="63" t="s">
        <v>17</v>
      </c>
      <c r="O7" s="63"/>
      <c r="P7" s="15" t="s">
        <v>30</v>
      </c>
      <c r="Q7" s="22" t="s">
        <v>60</v>
      </c>
      <c r="R7" s="22"/>
      <c r="S7" s="15" t="s">
        <v>30</v>
      </c>
      <c r="T7" s="22" t="s">
        <v>60</v>
      </c>
      <c r="U7" s="22"/>
      <c r="V7" s="28"/>
      <c r="W7" s="18"/>
    </row>
    <row r="8" spans="1:24" ht="12" customHeight="1" x14ac:dyDescent="0.25">
      <c r="A8" s="13">
        <v>9</v>
      </c>
      <c r="B8" s="23"/>
      <c r="C8" s="23"/>
      <c r="D8" s="13">
        <v>9</v>
      </c>
      <c r="E8" s="23"/>
      <c r="F8" s="23"/>
      <c r="G8" s="13">
        <v>9</v>
      </c>
      <c r="H8" s="23" t="s">
        <v>10</v>
      </c>
      <c r="I8" s="23"/>
      <c r="J8" s="13">
        <v>9</v>
      </c>
      <c r="K8" s="23" t="s">
        <v>62</v>
      </c>
      <c r="L8" s="23"/>
      <c r="M8" s="13">
        <v>9</v>
      </c>
      <c r="N8" s="23" t="s">
        <v>17</v>
      </c>
      <c r="O8" s="23" t="s">
        <v>144</v>
      </c>
      <c r="P8" s="13">
        <v>9</v>
      </c>
      <c r="Q8" s="23" t="s">
        <v>60</v>
      </c>
      <c r="R8" s="23"/>
      <c r="S8" s="13">
        <v>9</v>
      </c>
      <c r="T8" s="23" t="s">
        <v>60</v>
      </c>
      <c r="U8" s="23"/>
      <c r="V8" s="30"/>
      <c r="W8" s="18"/>
    </row>
    <row r="9" spans="1:24" ht="12" customHeight="1" x14ac:dyDescent="0.25">
      <c r="A9" s="14" t="s">
        <v>28</v>
      </c>
      <c r="B9" s="21"/>
      <c r="C9" s="21"/>
      <c r="D9" s="14" t="s">
        <v>28</v>
      </c>
      <c r="E9" s="21"/>
      <c r="F9" s="21"/>
      <c r="G9" s="14" t="s">
        <v>28</v>
      </c>
      <c r="H9" s="21" t="s">
        <v>10</v>
      </c>
      <c r="I9" s="21"/>
      <c r="J9" s="14" t="s">
        <v>28</v>
      </c>
      <c r="K9" s="21" t="s">
        <v>57</v>
      </c>
      <c r="L9" s="21" t="s">
        <v>135</v>
      </c>
      <c r="M9" s="14" t="s">
        <v>28</v>
      </c>
      <c r="N9" s="21" t="s">
        <v>17</v>
      </c>
      <c r="O9" s="21" t="s">
        <v>145</v>
      </c>
      <c r="P9" s="14" t="s">
        <v>28</v>
      </c>
      <c r="Q9" s="21" t="s">
        <v>60</v>
      </c>
      <c r="R9" s="21"/>
      <c r="S9" s="14" t="s">
        <v>28</v>
      </c>
      <c r="T9" s="21" t="s">
        <v>60</v>
      </c>
      <c r="U9" s="21"/>
      <c r="V9" s="28"/>
      <c r="W9" s="18"/>
    </row>
    <row r="10" spans="1:24" ht="12" customHeight="1" x14ac:dyDescent="0.25">
      <c r="A10" s="14" t="s">
        <v>29</v>
      </c>
      <c r="B10" s="21"/>
      <c r="C10" s="21"/>
      <c r="D10" s="14" t="s">
        <v>29</v>
      </c>
      <c r="E10" s="21"/>
      <c r="F10" s="21"/>
      <c r="G10" s="14" t="s">
        <v>29</v>
      </c>
      <c r="H10" s="21" t="s">
        <v>10</v>
      </c>
      <c r="I10" s="21"/>
      <c r="J10" s="14" t="s">
        <v>29</v>
      </c>
      <c r="K10" s="21" t="s">
        <v>17</v>
      </c>
      <c r="L10" s="21" t="s">
        <v>137</v>
      </c>
      <c r="M10" s="14" t="s">
        <v>29</v>
      </c>
      <c r="N10" s="21" t="s">
        <v>17</v>
      </c>
      <c r="O10" s="21" t="s">
        <v>146</v>
      </c>
      <c r="P10" s="14" t="s">
        <v>29</v>
      </c>
      <c r="Q10" s="21" t="s">
        <v>60</v>
      </c>
      <c r="R10" s="21"/>
      <c r="S10" s="14" t="s">
        <v>29</v>
      </c>
      <c r="T10" s="21" t="s">
        <v>60</v>
      </c>
      <c r="U10" s="21"/>
      <c r="V10" s="28"/>
      <c r="W10" s="18"/>
    </row>
    <row r="11" spans="1:24" ht="12" customHeight="1" thickBot="1" x14ac:dyDescent="0.3">
      <c r="A11" s="16" t="s">
        <v>30</v>
      </c>
      <c r="B11" s="24"/>
      <c r="C11" s="21"/>
      <c r="D11" s="16" t="s">
        <v>30</v>
      </c>
      <c r="E11" s="24"/>
      <c r="F11" s="21"/>
      <c r="G11" s="16" t="s">
        <v>30</v>
      </c>
      <c r="H11" s="24" t="s">
        <v>10</v>
      </c>
      <c r="I11" s="21"/>
      <c r="J11" s="16" t="s">
        <v>30</v>
      </c>
      <c r="K11" s="24" t="s">
        <v>17</v>
      </c>
      <c r="L11" s="24" t="s">
        <v>136</v>
      </c>
      <c r="M11" s="16" t="s">
        <v>30</v>
      </c>
      <c r="N11" s="24" t="s">
        <v>17</v>
      </c>
      <c r="O11" s="24"/>
      <c r="P11" s="16" t="s">
        <v>30</v>
      </c>
      <c r="Q11" s="24" t="s">
        <v>60</v>
      </c>
      <c r="R11" s="24"/>
      <c r="S11" s="16" t="s">
        <v>30</v>
      </c>
      <c r="T11" s="24" t="s">
        <v>60</v>
      </c>
      <c r="U11" s="24"/>
      <c r="V11" s="28"/>
      <c r="W11" s="18"/>
    </row>
    <row r="12" spans="1:24" ht="12" customHeight="1" x14ac:dyDescent="0.25">
      <c r="A12" s="17">
        <v>10</v>
      </c>
      <c r="B12" s="20"/>
      <c r="C12" s="20"/>
      <c r="D12" s="17">
        <v>10</v>
      </c>
      <c r="E12" s="20"/>
      <c r="F12" s="20"/>
      <c r="G12" s="17">
        <v>10</v>
      </c>
      <c r="H12" s="20" t="s">
        <v>10</v>
      </c>
      <c r="I12" s="20"/>
      <c r="J12" s="17">
        <v>10</v>
      </c>
      <c r="K12" s="20" t="s">
        <v>59</v>
      </c>
      <c r="L12" s="20" t="s">
        <v>124</v>
      </c>
      <c r="M12" s="17">
        <v>10</v>
      </c>
      <c r="N12" s="20" t="s">
        <v>17</v>
      </c>
      <c r="O12" s="20" t="s">
        <v>147</v>
      </c>
      <c r="P12" s="17">
        <v>10</v>
      </c>
      <c r="Q12" s="20" t="s">
        <v>60</v>
      </c>
      <c r="R12" s="20"/>
      <c r="S12" s="17">
        <v>10</v>
      </c>
      <c r="T12" s="20" t="s">
        <v>60</v>
      </c>
      <c r="U12" s="20"/>
      <c r="V12" s="30"/>
      <c r="W12" s="18"/>
    </row>
    <row r="13" spans="1:24" ht="12" customHeight="1" x14ac:dyDescent="0.25">
      <c r="A13" s="14" t="s">
        <v>28</v>
      </c>
      <c r="B13" s="21"/>
      <c r="C13" s="21"/>
      <c r="D13" s="14" t="s">
        <v>28</v>
      </c>
      <c r="E13" s="21"/>
      <c r="F13" s="21"/>
      <c r="G13" s="14" t="s">
        <v>28</v>
      </c>
      <c r="H13" s="21" t="s">
        <v>10</v>
      </c>
      <c r="I13" s="21"/>
      <c r="J13" s="14" t="s">
        <v>28</v>
      </c>
      <c r="K13" s="21" t="s">
        <v>59</v>
      </c>
      <c r="L13" s="21" t="s">
        <v>125</v>
      </c>
      <c r="M13" s="14" t="s">
        <v>28</v>
      </c>
      <c r="N13" s="21" t="s">
        <v>17</v>
      </c>
      <c r="O13" s="21" t="s">
        <v>148</v>
      </c>
      <c r="P13" s="14" t="s">
        <v>28</v>
      </c>
      <c r="Q13" s="21" t="s">
        <v>60</v>
      </c>
      <c r="R13" s="21"/>
      <c r="S13" s="14" t="s">
        <v>28</v>
      </c>
      <c r="T13" s="21" t="s">
        <v>60</v>
      </c>
      <c r="U13" s="21"/>
      <c r="V13" s="28"/>
      <c r="W13" s="18"/>
    </row>
    <row r="14" spans="1:24" ht="12" customHeight="1" x14ac:dyDescent="0.25">
      <c r="A14" s="14" t="s">
        <v>29</v>
      </c>
      <c r="B14" s="21"/>
      <c r="C14" s="21"/>
      <c r="D14" s="14" t="s">
        <v>29</v>
      </c>
      <c r="E14" s="21"/>
      <c r="F14" s="21"/>
      <c r="G14" s="14" t="s">
        <v>29</v>
      </c>
      <c r="H14" s="21" t="s">
        <v>10</v>
      </c>
      <c r="I14" s="21"/>
      <c r="J14" s="14" t="s">
        <v>29</v>
      </c>
      <c r="K14" s="21" t="s">
        <v>59</v>
      </c>
      <c r="L14" s="21" t="s">
        <v>126</v>
      </c>
      <c r="M14" s="14" t="s">
        <v>29</v>
      </c>
      <c r="N14" s="21" t="s">
        <v>17</v>
      </c>
      <c r="O14" s="21"/>
      <c r="P14" s="14" t="s">
        <v>29</v>
      </c>
      <c r="Q14" s="21" t="s">
        <v>60</v>
      </c>
      <c r="R14" s="21"/>
      <c r="S14" s="14" t="s">
        <v>29</v>
      </c>
      <c r="T14" s="21" t="s">
        <v>60</v>
      </c>
      <c r="U14" s="21"/>
      <c r="V14" s="28"/>
      <c r="W14" s="18"/>
    </row>
    <row r="15" spans="1:24" ht="12" customHeight="1" thickBot="1" x14ac:dyDescent="0.3">
      <c r="A15" s="15" t="s">
        <v>30</v>
      </c>
      <c r="B15" s="22"/>
      <c r="C15" s="22"/>
      <c r="D15" s="15" t="s">
        <v>30</v>
      </c>
      <c r="E15" s="22"/>
      <c r="F15" s="22"/>
      <c r="G15" s="15" t="s">
        <v>30</v>
      </c>
      <c r="H15" s="22" t="s">
        <v>10</v>
      </c>
      <c r="I15" s="22"/>
      <c r="J15" s="15" t="s">
        <v>30</v>
      </c>
      <c r="K15" s="22" t="s">
        <v>59</v>
      </c>
      <c r="L15" s="22"/>
      <c r="M15" s="15" t="s">
        <v>30</v>
      </c>
      <c r="N15" s="22" t="s">
        <v>17</v>
      </c>
      <c r="O15" s="22"/>
      <c r="P15" s="15" t="s">
        <v>30</v>
      </c>
      <c r="Q15" s="22" t="s">
        <v>60</v>
      </c>
      <c r="R15" s="22"/>
      <c r="S15" s="15" t="s">
        <v>30</v>
      </c>
      <c r="T15" s="22" t="s">
        <v>60</v>
      </c>
      <c r="U15" s="22"/>
      <c r="V15" s="28"/>
      <c r="W15" s="18"/>
    </row>
    <row r="16" spans="1:24" ht="12" customHeight="1" x14ac:dyDescent="0.25">
      <c r="A16" s="13">
        <v>11</v>
      </c>
      <c r="B16" s="23"/>
      <c r="C16" s="23"/>
      <c r="D16" s="13">
        <v>11</v>
      </c>
      <c r="E16" s="23"/>
      <c r="F16" s="23"/>
      <c r="G16" s="13">
        <v>11</v>
      </c>
      <c r="H16" s="23" t="s">
        <v>17</v>
      </c>
      <c r="I16" s="23" t="s">
        <v>110</v>
      </c>
      <c r="J16" s="13">
        <v>11</v>
      </c>
      <c r="K16" s="23" t="s">
        <v>59</v>
      </c>
      <c r="L16" s="23"/>
      <c r="M16" s="13">
        <v>11</v>
      </c>
      <c r="N16" s="62" t="s">
        <v>17</v>
      </c>
      <c r="O16" s="62"/>
      <c r="P16" s="13">
        <v>11</v>
      </c>
      <c r="Q16" s="23" t="s">
        <v>60</v>
      </c>
      <c r="R16" s="23"/>
      <c r="S16" s="13">
        <v>11</v>
      </c>
      <c r="T16" s="23" t="s">
        <v>60</v>
      </c>
      <c r="U16" s="23"/>
      <c r="V16" s="30"/>
      <c r="W16" s="18"/>
    </row>
    <row r="17" spans="1:23" ht="12" customHeight="1" x14ac:dyDescent="0.25">
      <c r="A17" s="14" t="s">
        <v>28</v>
      </c>
      <c r="B17" s="21"/>
      <c r="C17" s="21"/>
      <c r="D17" s="14" t="s">
        <v>28</v>
      </c>
      <c r="E17" s="21"/>
      <c r="F17" s="21"/>
      <c r="G17" s="14" t="s">
        <v>28</v>
      </c>
      <c r="H17" s="21" t="s">
        <v>17</v>
      </c>
      <c r="I17" s="21"/>
      <c r="J17" s="14" t="s">
        <v>28</v>
      </c>
      <c r="K17" s="21" t="s">
        <v>59</v>
      </c>
      <c r="L17" s="21"/>
      <c r="M17" s="14" t="s">
        <v>28</v>
      </c>
      <c r="N17" s="60" t="s">
        <v>17</v>
      </c>
      <c r="O17" s="60"/>
      <c r="P17" s="14" t="s">
        <v>28</v>
      </c>
      <c r="Q17" s="21" t="s">
        <v>60</v>
      </c>
      <c r="R17" s="21"/>
      <c r="S17" s="14" t="s">
        <v>28</v>
      </c>
      <c r="T17" s="21" t="s">
        <v>60</v>
      </c>
      <c r="U17" s="21"/>
      <c r="V17" s="28"/>
      <c r="W17" s="18"/>
    </row>
    <row r="18" spans="1:23" ht="12" customHeight="1" x14ac:dyDescent="0.25">
      <c r="A18" s="14" t="s">
        <v>29</v>
      </c>
      <c r="B18" s="21"/>
      <c r="C18" s="21"/>
      <c r="D18" s="14" t="s">
        <v>29</v>
      </c>
      <c r="E18" s="21"/>
      <c r="F18" s="21"/>
      <c r="G18" s="14" t="s">
        <v>29</v>
      </c>
      <c r="H18" s="60" t="s">
        <v>17</v>
      </c>
      <c r="I18" s="60"/>
      <c r="J18" s="14" t="s">
        <v>29</v>
      </c>
      <c r="K18" s="21" t="s">
        <v>59</v>
      </c>
      <c r="L18" s="21"/>
      <c r="M18" s="14" t="s">
        <v>29</v>
      </c>
      <c r="N18" s="60" t="s">
        <v>17</v>
      </c>
      <c r="O18" s="60"/>
      <c r="P18" s="14" t="s">
        <v>29</v>
      </c>
      <c r="Q18" s="21" t="s">
        <v>60</v>
      </c>
      <c r="R18" s="21"/>
      <c r="S18" s="14" t="s">
        <v>29</v>
      </c>
      <c r="T18" s="21" t="s">
        <v>60</v>
      </c>
      <c r="U18" s="21"/>
      <c r="V18" s="28"/>
      <c r="W18" s="18"/>
    </row>
    <row r="19" spans="1:23" ht="12" customHeight="1" thickBot="1" x14ac:dyDescent="0.3">
      <c r="A19" s="16" t="s">
        <v>30</v>
      </c>
      <c r="B19" s="24"/>
      <c r="C19" s="24"/>
      <c r="D19" s="16" t="s">
        <v>30</v>
      </c>
      <c r="E19" s="24"/>
      <c r="F19" s="24"/>
      <c r="G19" s="16" t="s">
        <v>30</v>
      </c>
      <c r="H19" s="61" t="s">
        <v>17</v>
      </c>
      <c r="I19" s="61"/>
      <c r="J19" s="16" t="s">
        <v>30</v>
      </c>
      <c r="K19" s="24" t="s">
        <v>59</v>
      </c>
      <c r="L19" s="24"/>
      <c r="M19" s="16" t="s">
        <v>30</v>
      </c>
      <c r="N19" s="61" t="s">
        <v>17</v>
      </c>
      <c r="O19" s="61"/>
      <c r="P19" s="16" t="s">
        <v>30</v>
      </c>
      <c r="Q19" s="24" t="s">
        <v>60</v>
      </c>
      <c r="R19" s="24"/>
      <c r="S19" s="16" t="s">
        <v>30</v>
      </c>
      <c r="T19" s="24" t="s">
        <v>60</v>
      </c>
      <c r="U19" s="24"/>
      <c r="V19" s="28"/>
      <c r="W19" s="18"/>
    </row>
    <row r="20" spans="1:23" ht="12" customHeight="1" x14ac:dyDescent="0.25">
      <c r="A20" s="17">
        <v>12</v>
      </c>
      <c r="B20" s="20"/>
      <c r="C20" s="20"/>
      <c r="D20" s="17">
        <v>12</v>
      </c>
      <c r="E20" s="20"/>
      <c r="F20" s="20"/>
      <c r="G20" s="17">
        <v>12</v>
      </c>
      <c r="H20" s="20"/>
      <c r="I20" s="20" t="s">
        <v>111</v>
      </c>
      <c r="J20" s="17">
        <v>12</v>
      </c>
      <c r="K20" s="20" t="s">
        <v>59</v>
      </c>
      <c r="L20" s="20"/>
      <c r="M20" s="17">
        <v>12</v>
      </c>
      <c r="N20" s="69" t="s">
        <v>10</v>
      </c>
      <c r="O20" s="69" t="s">
        <v>150</v>
      </c>
      <c r="P20" s="17">
        <v>12</v>
      </c>
      <c r="Q20" s="20" t="s">
        <v>60</v>
      </c>
      <c r="R20" s="20"/>
      <c r="S20" s="17">
        <v>12</v>
      </c>
      <c r="T20" s="20" t="s">
        <v>60</v>
      </c>
      <c r="U20" s="20"/>
      <c r="V20" s="30"/>
      <c r="W20" s="18"/>
    </row>
    <row r="21" spans="1:23" ht="12" customHeight="1" x14ac:dyDescent="0.25">
      <c r="A21" s="14" t="s">
        <v>28</v>
      </c>
      <c r="B21" s="21"/>
      <c r="C21" s="21"/>
      <c r="D21" s="14" t="s">
        <v>28</v>
      </c>
      <c r="E21" s="21"/>
      <c r="F21" s="21"/>
      <c r="G21" s="14" t="s">
        <v>28</v>
      </c>
      <c r="H21" s="21"/>
      <c r="I21" s="21"/>
      <c r="J21" s="14" t="s">
        <v>28</v>
      </c>
      <c r="K21" s="21" t="s">
        <v>59</v>
      </c>
      <c r="L21" s="21"/>
      <c r="M21" s="14" t="s">
        <v>28</v>
      </c>
      <c r="N21" s="70" t="s">
        <v>10</v>
      </c>
      <c r="O21" s="70" t="s">
        <v>151</v>
      </c>
      <c r="P21" s="14" t="s">
        <v>28</v>
      </c>
      <c r="Q21" s="21" t="s">
        <v>60</v>
      </c>
      <c r="R21" s="21"/>
      <c r="S21" s="14" t="s">
        <v>28</v>
      </c>
      <c r="T21" s="21" t="s">
        <v>60</v>
      </c>
      <c r="U21" s="21"/>
      <c r="V21" s="28"/>
      <c r="W21" s="18"/>
    </row>
    <row r="22" spans="1:23" ht="12" customHeight="1" x14ac:dyDescent="0.25">
      <c r="A22" s="14" t="s">
        <v>29</v>
      </c>
      <c r="B22" s="21"/>
      <c r="C22" s="21"/>
      <c r="D22" s="14" t="s">
        <v>29</v>
      </c>
      <c r="E22" s="21"/>
      <c r="F22" s="21"/>
      <c r="G22" s="14" t="s">
        <v>29</v>
      </c>
      <c r="H22" s="21" t="s">
        <v>17</v>
      </c>
      <c r="I22" s="21" t="s">
        <v>112</v>
      </c>
      <c r="J22" s="14" t="s">
        <v>29</v>
      </c>
      <c r="K22" s="21" t="s">
        <v>59</v>
      </c>
      <c r="L22" s="21"/>
      <c r="M22" s="14" t="s">
        <v>29</v>
      </c>
      <c r="N22" s="70" t="s">
        <v>10</v>
      </c>
      <c r="O22" s="70"/>
      <c r="P22" s="14" t="s">
        <v>29</v>
      </c>
      <c r="Q22" s="21" t="s">
        <v>60</v>
      </c>
      <c r="R22" s="21"/>
      <c r="S22" s="14" t="s">
        <v>29</v>
      </c>
      <c r="T22" s="21" t="s">
        <v>60</v>
      </c>
      <c r="U22" s="21"/>
      <c r="V22" s="28"/>
      <c r="W22" s="18"/>
    </row>
    <row r="23" spans="1:23" ht="12" customHeight="1" thickBot="1" x14ac:dyDescent="0.3">
      <c r="A23" s="15" t="s">
        <v>30</v>
      </c>
      <c r="B23" s="22"/>
      <c r="C23" s="22"/>
      <c r="D23" s="15" t="s">
        <v>30</v>
      </c>
      <c r="E23" s="22"/>
      <c r="F23" s="22"/>
      <c r="G23" s="15" t="s">
        <v>30</v>
      </c>
      <c r="H23" s="22" t="s">
        <v>17</v>
      </c>
      <c r="I23" s="22" t="s">
        <v>113</v>
      </c>
      <c r="J23" s="15" t="s">
        <v>30</v>
      </c>
      <c r="K23" s="22" t="s">
        <v>59</v>
      </c>
      <c r="L23" s="22"/>
      <c r="M23" s="15" t="s">
        <v>30</v>
      </c>
      <c r="N23" s="71" t="s">
        <v>10</v>
      </c>
      <c r="O23" s="71"/>
      <c r="P23" s="15" t="s">
        <v>30</v>
      </c>
      <c r="Q23" s="22" t="s">
        <v>60</v>
      </c>
      <c r="R23" s="22"/>
      <c r="S23" s="15" t="s">
        <v>30</v>
      </c>
      <c r="T23" s="22" t="s">
        <v>60</v>
      </c>
      <c r="U23" s="22"/>
      <c r="V23" s="28"/>
      <c r="W23" s="18"/>
    </row>
    <row r="24" spans="1:23" ht="12" customHeight="1" x14ac:dyDescent="0.25">
      <c r="A24" s="13">
        <v>1</v>
      </c>
      <c r="B24" s="23"/>
      <c r="C24" s="23"/>
      <c r="D24" s="13">
        <v>1</v>
      </c>
      <c r="E24" s="23"/>
      <c r="F24" s="23"/>
      <c r="G24" s="13">
        <v>1</v>
      </c>
      <c r="H24" s="23" t="s">
        <v>17</v>
      </c>
      <c r="I24" s="23" t="s">
        <v>114</v>
      </c>
      <c r="J24" s="13">
        <v>1</v>
      </c>
      <c r="K24" s="23" t="s">
        <v>17</v>
      </c>
      <c r="L24" s="23" t="s">
        <v>122</v>
      </c>
      <c r="M24" s="13">
        <v>1</v>
      </c>
      <c r="N24" s="72" t="s">
        <v>10</v>
      </c>
      <c r="O24" s="72"/>
      <c r="P24" s="13">
        <v>1</v>
      </c>
      <c r="Q24" s="23" t="s">
        <v>60</v>
      </c>
      <c r="R24" s="23"/>
      <c r="S24" s="13">
        <v>1</v>
      </c>
      <c r="T24" s="23" t="s">
        <v>60</v>
      </c>
      <c r="U24" s="23"/>
      <c r="V24" s="30"/>
      <c r="W24" s="18"/>
    </row>
    <row r="25" spans="1:23" ht="12" customHeight="1" x14ac:dyDescent="0.25">
      <c r="A25" s="14" t="s">
        <v>28</v>
      </c>
      <c r="B25" s="21"/>
      <c r="C25" s="21"/>
      <c r="D25" s="14" t="s">
        <v>28</v>
      </c>
      <c r="E25" s="21"/>
      <c r="F25" s="21"/>
      <c r="G25" s="14" t="s">
        <v>28</v>
      </c>
      <c r="H25" s="21" t="s">
        <v>17</v>
      </c>
      <c r="I25" s="21"/>
      <c r="J25" s="14" t="s">
        <v>28</v>
      </c>
      <c r="K25" s="21" t="s">
        <v>17</v>
      </c>
      <c r="L25" s="21" t="s">
        <v>123</v>
      </c>
      <c r="M25" s="14" t="s">
        <v>28</v>
      </c>
      <c r="N25" s="70" t="s">
        <v>10</v>
      </c>
      <c r="O25" s="70"/>
      <c r="P25" s="14" t="s">
        <v>28</v>
      </c>
      <c r="Q25" s="21" t="s">
        <v>60</v>
      </c>
      <c r="R25" s="21"/>
      <c r="S25" s="14" t="s">
        <v>28</v>
      </c>
      <c r="T25" s="21" t="s">
        <v>60</v>
      </c>
      <c r="U25" s="21"/>
      <c r="V25" s="28"/>
      <c r="W25" s="18"/>
    </row>
    <row r="26" spans="1:23" ht="12" customHeight="1" x14ac:dyDescent="0.25">
      <c r="A26" s="14" t="s">
        <v>29</v>
      </c>
      <c r="B26" s="21"/>
      <c r="C26" s="21"/>
      <c r="D26" s="14" t="s">
        <v>29</v>
      </c>
      <c r="E26" s="21"/>
      <c r="F26" s="21"/>
      <c r="G26" s="14" t="s">
        <v>29</v>
      </c>
      <c r="H26" s="21" t="s">
        <v>17</v>
      </c>
      <c r="I26" s="21"/>
      <c r="J26" s="14" t="s">
        <v>29</v>
      </c>
      <c r="K26" s="21" t="s">
        <v>17</v>
      </c>
      <c r="L26" s="21"/>
      <c r="M26" s="14" t="s">
        <v>29</v>
      </c>
      <c r="N26" s="70" t="s">
        <v>10</v>
      </c>
      <c r="O26" s="70"/>
      <c r="P26" s="14" t="s">
        <v>29</v>
      </c>
      <c r="Q26" s="21" t="s">
        <v>60</v>
      </c>
      <c r="R26" s="21"/>
      <c r="S26" s="14" t="s">
        <v>29</v>
      </c>
      <c r="T26" s="21" t="s">
        <v>60</v>
      </c>
      <c r="U26" s="21"/>
      <c r="V26" s="28"/>
      <c r="W26" s="18"/>
    </row>
    <row r="27" spans="1:23" ht="12" customHeight="1" thickBot="1" x14ac:dyDescent="0.3">
      <c r="A27" s="16" t="s">
        <v>30</v>
      </c>
      <c r="B27" s="24"/>
      <c r="C27" s="24"/>
      <c r="D27" s="16" t="s">
        <v>30</v>
      </c>
      <c r="E27" s="24"/>
      <c r="F27" s="24"/>
      <c r="G27" s="16" t="s">
        <v>30</v>
      </c>
      <c r="H27" s="24" t="s">
        <v>17</v>
      </c>
      <c r="I27" s="24"/>
      <c r="J27" s="16" t="s">
        <v>30</v>
      </c>
      <c r="K27" s="24" t="s">
        <v>17</v>
      </c>
      <c r="L27" s="24"/>
      <c r="M27" s="16" t="s">
        <v>30</v>
      </c>
      <c r="N27" s="73" t="s">
        <v>10</v>
      </c>
      <c r="O27" s="73"/>
      <c r="P27" s="16" t="s">
        <v>30</v>
      </c>
      <c r="Q27" s="24" t="s">
        <v>60</v>
      </c>
      <c r="R27" s="24"/>
      <c r="S27" s="16" t="s">
        <v>30</v>
      </c>
      <c r="T27" s="24" t="s">
        <v>60</v>
      </c>
      <c r="U27" s="24"/>
      <c r="V27" s="28"/>
      <c r="W27" s="18"/>
    </row>
    <row r="28" spans="1:23" ht="12" customHeight="1" x14ac:dyDescent="0.25">
      <c r="A28" s="17">
        <v>2</v>
      </c>
      <c r="B28" s="20"/>
      <c r="C28" s="20"/>
      <c r="D28" s="17">
        <v>2</v>
      </c>
      <c r="E28" s="20"/>
      <c r="F28" s="20"/>
      <c r="G28" s="17">
        <v>2</v>
      </c>
      <c r="H28" s="20" t="s">
        <v>53</v>
      </c>
      <c r="I28" s="20" t="s">
        <v>115</v>
      </c>
      <c r="J28" s="17">
        <v>2</v>
      </c>
      <c r="K28" s="20" t="s">
        <v>59</v>
      </c>
      <c r="L28" s="20" t="s">
        <v>127</v>
      </c>
      <c r="M28" s="17">
        <v>2</v>
      </c>
      <c r="N28" s="20" t="s">
        <v>57</v>
      </c>
      <c r="O28" s="20" t="s">
        <v>140</v>
      </c>
      <c r="P28" s="17">
        <v>2</v>
      </c>
      <c r="Q28" s="20" t="s">
        <v>60</v>
      </c>
      <c r="R28" s="20"/>
      <c r="S28" s="17">
        <v>2</v>
      </c>
      <c r="T28" s="20" t="s">
        <v>60</v>
      </c>
      <c r="U28" s="20"/>
      <c r="V28" s="30"/>
      <c r="W28" s="18"/>
    </row>
    <row r="29" spans="1:23" ht="12" customHeight="1" x14ac:dyDescent="0.25">
      <c r="A29" s="14" t="s">
        <v>28</v>
      </c>
      <c r="B29" s="21"/>
      <c r="C29" s="21"/>
      <c r="D29" s="14" t="s">
        <v>28</v>
      </c>
      <c r="E29" s="21"/>
      <c r="F29" s="21"/>
      <c r="G29" s="14" t="s">
        <v>28</v>
      </c>
      <c r="H29" s="21" t="s">
        <v>53</v>
      </c>
      <c r="I29" s="21" t="s">
        <v>116</v>
      </c>
      <c r="J29" s="14" t="s">
        <v>28</v>
      </c>
      <c r="K29" s="21" t="s">
        <v>59</v>
      </c>
      <c r="L29" s="21" t="s">
        <v>128</v>
      </c>
      <c r="M29" s="14" t="s">
        <v>28</v>
      </c>
      <c r="N29" s="21" t="s">
        <v>57</v>
      </c>
      <c r="O29" s="21" t="s">
        <v>141</v>
      </c>
      <c r="P29" s="14" t="s">
        <v>28</v>
      </c>
      <c r="Q29" s="21" t="s">
        <v>60</v>
      </c>
      <c r="R29" s="21"/>
      <c r="S29" s="14" t="s">
        <v>28</v>
      </c>
      <c r="T29" s="21" t="s">
        <v>60</v>
      </c>
      <c r="U29" s="21"/>
      <c r="V29" s="28"/>
      <c r="W29" s="18"/>
    </row>
    <row r="30" spans="1:23" ht="12" customHeight="1" x14ac:dyDescent="0.25">
      <c r="A30" s="14" t="s">
        <v>29</v>
      </c>
      <c r="B30" s="21"/>
      <c r="C30" s="21"/>
      <c r="D30" s="14" t="s">
        <v>29</v>
      </c>
      <c r="E30" s="21"/>
      <c r="F30" s="21"/>
      <c r="G30" s="14" t="s">
        <v>29</v>
      </c>
      <c r="H30" s="21" t="s">
        <v>52</v>
      </c>
      <c r="I30" s="21"/>
      <c r="J30" s="14" t="s">
        <v>29</v>
      </c>
      <c r="K30" s="21" t="s">
        <v>59</v>
      </c>
      <c r="L30" s="21"/>
      <c r="M30" s="14" t="s">
        <v>29</v>
      </c>
      <c r="N30" s="21" t="s">
        <v>57</v>
      </c>
      <c r="O30" s="21" t="s">
        <v>142</v>
      </c>
      <c r="P30" s="14" t="s">
        <v>29</v>
      </c>
      <c r="Q30" s="21" t="s">
        <v>60</v>
      </c>
      <c r="R30" s="21"/>
      <c r="S30" s="14" t="s">
        <v>29</v>
      </c>
      <c r="T30" s="21" t="s">
        <v>60</v>
      </c>
      <c r="U30" s="21"/>
      <c r="V30" s="28"/>
      <c r="W30" s="18"/>
    </row>
    <row r="31" spans="1:23" ht="12" customHeight="1" thickBot="1" x14ac:dyDescent="0.3">
      <c r="A31" s="15" t="s">
        <v>30</v>
      </c>
      <c r="B31" s="22"/>
      <c r="C31" s="22"/>
      <c r="D31" s="15" t="s">
        <v>30</v>
      </c>
      <c r="E31" s="22"/>
      <c r="F31" s="22"/>
      <c r="G31" s="15" t="s">
        <v>30</v>
      </c>
      <c r="H31" s="22" t="s">
        <v>52</v>
      </c>
      <c r="I31" s="22"/>
      <c r="J31" s="15" t="s">
        <v>30</v>
      </c>
      <c r="K31" s="22" t="s">
        <v>59</v>
      </c>
      <c r="L31" s="22"/>
      <c r="M31" s="15" t="s">
        <v>30</v>
      </c>
      <c r="N31" s="22" t="s">
        <v>57</v>
      </c>
      <c r="O31" s="22" t="s">
        <v>143</v>
      </c>
      <c r="P31" s="15" t="s">
        <v>30</v>
      </c>
      <c r="Q31" s="22" t="s">
        <v>60</v>
      </c>
      <c r="R31" s="22"/>
      <c r="S31" s="15" t="s">
        <v>30</v>
      </c>
      <c r="T31" s="22" t="s">
        <v>60</v>
      </c>
      <c r="U31" s="22"/>
      <c r="V31" s="28"/>
      <c r="W31" s="18"/>
    </row>
    <row r="32" spans="1:23" ht="12" customHeight="1" x14ac:dyDescent="0.25">
      <c r="A32" s="13">
        <v>3</v>
      </c>
      <c r="B32" s="23"/>
      <c r="C32" s="21"/>
      <c r="D32" s="13">
        <v>3</v>
      </c>
      <c r="E32" s="23"/>
      <c r="F32" s="21"/>
      <c r="G32" s="13">
        <v>3</v>
      </c>
      <c r="H32" s="23" t="s">
        <v>17</v>
      </c>
      <c r="I32" s="21" t="s">
        <v>117</v>
      </c>
      <c r="J32" s="13">
        <v>3</v>
      </c>
      <c r="K32" s="23" t="s">
        <v>59</v>
      </c>
      <c r="L32" s="23"/>
      <c r="M32" s="13">
        <v>3</v>
      </c>
      <c r="N32" s="23" t="s">
        <v>57</v>
      </c>
      <c r="O32" s="23"/>
      <c r="P32" s="13">
        <v>3</v>
      </c>
      <c r="Q32" s="23" t="s">
        <v>60</v>
      </c>
      <c r="R32" s="23"/>
      <c r="S32" s="13">
        <v>3</v>
      </c>
      <c r="T32" s="23" t="s">
        <v>60</v>
      </c>
      <c r="U32" s="23"/>
      <c r="V32" s="30"/>
      <c r="W32" s="18"/>
    </row>
    <row r="33" spans="1:23" ht="12" customHeight="1" x14ac:dyDescent="0.25">
      <c r="A33" s="14" t="s">
        <v>28</v>
      </c>
      <c r="B33" s="21"/>
      <c r="C33" s="21"/>
      <c r="D33" s="14" t="s">
        <v>28</v>
      </c>
      <c r="E33" s="21"/>
      <c r="F33" s="21"/>
      <c r="G33" s="14" t="s">
        <v>28</v>
      </c>
      <c r="H33" s="21" t="s">
        <v>17</v>
      </c>
      <c r="I33" s="21" t="s">
        <v>118</v>
      </c>
      <c r="J33" s="14" t="s">
        <v>28</v>
      </c>
      <c r="K33" s="21" t="s">
        <v>17</v>
      </c>
      <c r="L33" s="21" t="s">
        <v>129</v>
      </c>
      <c r="M33" s="14" t="s">
        <v>28</v>
      </c>
      <c r="N33" s="21" t="s">
        <v>57</v>
      </c>
      <c r="O33" s="21"/>
      <c r="P33" s="14" t="s">
        <v>28</v>
      </c>
      <c r="Q33" s="21" t="s">
        <v>60</v>
      </c>
      <c r="R33" s="21"/>
      <c r="S33" s="14" t="s">
        <v>28</v>
      </c>
      <c r="T33" s="21" t="s">
        <v>60</v>
      </c>
      <c r="U33" s="21"/>
      <c r="V33" s="28"/>
      <c r="W33" s="18"/>
    </row>
    <row r="34" spans="1:23" ht="12" customHeight="1" x14ac:dyDescent="0.25">
      <c r="A34" s="14" t="s">
        <v>29</v>
      </c>
      <c r="B34" s="21"/>
      <c r="C34" s="21"/>
      <c r="D34" s="14" t="s">
        <v>29</v>
      </c>
      <c r="E34" s="21"/>
      <c r="F34" s="21"/>
      <c r="G34" s="14" t="s">
        <v>29</v>
      </c>
      <c r="H34" s="21" t="s">
        <v>17</v>
      </c>
      <c r="I34" s="21" t="s">
        <v>119</v>
      </c>
      <c r="J34" s="14" t="s">
        <v>29</v>
      </c>
      <c r="K34" s="21" t="s">
        <v>52</v>
      </c>
      <c r="L34" s="21" t="s">
        <v>130</v>
      </c>
      <c r="M34" s="14" t="s">
        <v>29</v>
      </c>
      <c r="N34" s="21" t="s">
        <v>57</v>
      </c>
      <c r="O34" s="21"/>
      <c r="P34" s="14" t="s">
        <v>29</v>
      </c>
      <c r="Q34" s="21" t="s">
        <v>60</v>
      </c>
      <c r="R34" s="21"/>
      <c r="S34" s="14" t="s">
        <v>29</v>
      </c>
      <c r="T34" s="21" t="s">
        <v>60</v>
      </c>
      <c r="U34" s="21"/>
      <c r="V34" s="28"/>
      <c r="W34" s="18"/>
    </row>
    <row r="35" spans="1:23" ht="12" customHeight="1" thickBot="1" x14ac:dyDescent="0.3">
      <c r="A35" s="16" t="s">
        <v>30</v>
      </c>
      <c r="B35" s="24"/>
      <c r="C35" s="24"/>
      <c r="D35" s="16" t="s">
        <v>30</v>
      </c>
      <c r="E35" s="24"/>
      <c r="F35" s="24"/>
      <c r="G35" s="16" t="s">
        <v>30</v>
      </c>
      <c r="H35" s="24" t="s">
        <v>17</v>
      </c>
      <c r="I35" s="24" t="s">
        <v>120</v>
      </c>
      <c r="J35" s="16" t="s">
        <v>30</v>
      </c>
      <c r="K35" s="24" t="s">
        <v>53</v>
      </c>
      <c r="L35" s="24" t="s">
        <v>131</v>
      </c>
      <c r="M35" s="16" t="s">
        <v>30</v>
      </c>
      <c r="N35" s="24" t="s">
        <v>57</v>
      </c>
      <c r="O35" s="24"/>
      <c r="P35" s="16" t="s">
        <v>30</v>
      </c>
      <c r="Q35" s="24" t="s">
        <v>60</v>
      </c>
      <c r="R35" s="24"/>
      <c r="S35" s="16" t="s">
        <v>30</v>
      </c>
      <c r="T35" s="24" t="s">
        <v>60</v>
      </c>
      <c r="U35" s="24"/>
      <c r="V35" s="28"/>
      <c r="W35" s="18"/>
    </row>
    <row r="36" spans="1:23" ht="12" customHeight="1" x14ac:dyDescent="0.25">
      <c r="A36" s="37">
        <v>4</v>
      </c>
      <c r="B36" s="20"/>
      <c r="C36" s="40"/>
      <c r="D36" s="17">
        <v>4</v>
      </c>
      <c r="E36" s="20"/>
      <c r="F36" s="40"/>
      <c r="G36" s="17">
        <v>4</v>
      </c>
      <c r="H36" s="20" t="s">
        <v>17</v>
      </c>
      <c r="I36" s="40" t="s">
        <v>121</v>
      </c>
      <c r="J36" s="17">
        <v>4</v>
      </c>
      <c r="K36" s="20" t="s">
        <v>57</v>
      </c>
      <c r="L36" s="20" t="s">
        <v>138</v>
      </c>
      <c r="M36" s="17">
        <v>4</v>
      </c>
      <c r="N36" s="20" t="s">
        <v>57</v>
      </c>
      <c r="O36" s="20"/>
      <c r="P36" s="17">
        <v>4</v>
      </c>
      <c r="Q36" s="20"/>
      <c r="R36" s="20"/>
      <c r="S36" s="17">
        <v>4</v>
      </c>
      <c r="T36" s="20" t="s">
        <v>60</v>
      </c>
      <c r="U36" s="20"/>
      <c r="V36" s="30"/>
      <c r="W36" s="18"/>
    </row>
    <row r="37" spans="1:23" ht="12" customHeight="1" x14ac:dyDescent="0.25">
      <c r="A37" s="38" t="s">
        <v>28</v>
      </c>
      <c r="B37" s="21"/>
      <c r="C37" s="41"/>
      <c r="D37" s="14" t="s">
        <v>28</v>
      </c>
      <c r="E37" s="21"/>
      <c r="F37" s="41"/>
      <c r="G37" s="14" t="s">
        <v>28</v>
      </c>
      <c r="H37" s="21"/>
      <c r="I37" s="41"/>
      <c r="J37" s="14" t="s">
        <v>28</v>
      </c>
      <c r="K37" s="21" t="s">
        <v>57</v>
      </c>
      <c r="L37" s="21" t="s">
        <v>139</v>
      </c>
      <c r="M37" s="14" t="s">
        <v>28</v>
      </c>
      <c r="N37" s="21" t="s">
        <v>57</v>
      </c>
      <c r="O37" s="21"/>
      <c r="P37" s="14" t="s">
        <v>28</v>
      </c>
      <c r="Q37" s="21"/>
      <c r="R37" s="21"/>
      <c r="S37" s="14" t="s">
        <v>28</v>
      </c>
      <c r="T37" s="21"/>
      <c r="U37" s="21"/>
      <c r="V37" s="28"/>
      <c r="W37" s="18"/>
    </row>
    <row r="38" spans="1:23" ht="12" customHeight="1" x14ac:dyDescent="0.25">
      <c r="A38" s="38" t="s">
        <v>29</v>
      </c>
      <c r="B38" s="21"/>
      <c r="C38" s="41"/>
      <c r="D38" s="14" t="s">
        <v>29</v>
      </c>
      <c r="E38" s="21"/>
      <c r="F38" s="41"/>
      <c r="G38" s="14" t="s">
        <v>29</v>
      </c>
      <c r="H38" s="21"/>
      <c r="I38" s="41"/>
      <c r="J38" s="14" t="s">
        <v>29</v>
      </c>
      <c r="K38" s="21" t="s">
        <v>53</v>
      </c>
      <c r="L38" s="21" t="s">
        <v>149</v>
      </c>
      <c r="M38" s="14" t="s">
        <v>29</v>
      </c>
      <c r="N38" s="21" t="s">
        <v>57</v>
      </c>
      <c r="O38" s="21"/>
      <c r="P38" s="14" t="s">
        <v>29</v>
      </c>
      <c r="Q38" s="21"/>
      <c r="R38" s="21"/>
      <c r="S38" s="14" t="s">
        <v>29</v>
      </c>
      <c r="T38" s="21"/>
      <c r="U38" s="21"/>
      <c r="V38" s="28"/>
      <c r="W38" s="18"/>
    </row>
    <row r="39" spans="1:23" ht="12" customHeight="1" thickBot="1" x14ac:dyDescent="0.3">
      <c r="A39" s="39" t="s">
        <v>30</v>
      </c>
      <c r="B39" s="24"/>
      <c r="C39" s="42"/>
      <c r="D39" s="15" t="s">
        <v>30</v>
      </c>
      <c r="E39" s="24"/>
      <c r="F39" s="42"/>
      <c r="G39" s="15" t="s">
        <v>30</v>
      </c>
      <c r="H39" s="24"/>
      <c r="I39" s="42"/>
      <c r="J39" s="15" t="s">
        <v>30</v>
      </c>
      <c r="K39" s="22"/>
      <c r="L39" s="22"/>
      <c r="M39" s="15" t="s">
        <v>30</v>
      </c>
      <c r="N39" s="22"/>
      <c r="O39" s="22"/>
      <c r="P39" s="15" t="s">
        <v>30</v>
      </c>
      <c r="Q39" s="22"/>
      <c r="R39" s="22"/>
      <c r="S39" s="15" t="s">
        <v>30</v>
      </c>
      <c r="T39" s="22"/>
      <c r="U39" s="22"/>
      <c r="V39" s="28"/>
      <c r="W39" s="18"/>
    </row>
    <row r="40" spans="1:23" ht="12" customHeight="1" x14ac:dyDescent="0.25">
      <c r="A40" s="43">
        <v>5</v>
      </c>
      <c r="B40" s="20"/>
      <c r="C40" s="45"/>
      <c r="D40" s="13">
        <v>5</v>
      </c>
      <c r="E40" s="20"/>
      <c r="F40" s="45"/>
      <c r="G40" s="13">
        <v>5</v>
      </c>
      <c r="H40" s="20"/>
      <c r="I40" s="45"/>
      <c r="J40" s="13">
        <v>5</v>
      </c>
      <c r="K40" s="23"/>
      <c r="L40" s="23"/>
      <c r="M40" s="13">
        <v>5</v>
      </c>
      <c r="N40" s="23"/>
      <c r="O40" s="23"/>
      <c r="P40" s="13">
        <v>5</v>
      </c>
      <c r="Q40" s="23"/>
      <c r="R40" s="23"/>
      <c r="S40" s="13">
        <v>5</v>
      </c>
      <c r="T40" s="23"/>
      <c r="U40" s="23"/>
      <c r="V40" s="30"/>
      <c r="W40" s="18"/>
    </row>
    <row r="41" spans="1:23" ht="12" customHeight="1" x14ac:dyDescent="0.25">
      <c r="A41" s="38" t="s">
        <v>28</v>
      </c>
      <c r="B41" s="21"/>
      <c r="C41" s="41"/>
      <c r="D41" s="14" t="s">
        <v>28</v>
      </c>
      <c r="E41" s="21"/>
      <c r="F41" s="41"/>
      <c r="G41" s="14" t="s">
        <v>28</v>
      </c>
      <c r="H41" s="21"/>
      <c r="I41" s="41"/>
      <c r="J41" s="14" t="s">
        <v>28</v>
      </c>
      <c r="K41" s="21"/>
      <c r="L41" s="21"/>
      <c r="M41" s="14" t="s">
        <v>28</v>
      </c>
      <c r="N41" s="21"/>
      <c r="O41" s="21"/>
      <c r="P41" s="14" t="s">
        <v>28</v>
      </c>
      <c r="Q41" s="21"/>
      <c r="R41" s="21"/>
      <c r="S41" s="14" t="s">
        <v>28</v>
      </c>
      <c r="T41" s="21"/>
      <c r="U41" s="21"/>
      <c r="V41" s="28"/>
      <c r="W41" s="18"/>
    </row>
    <row r="42" spans="1:23" ht="12" customHeight="1" x14ac:dyDescent="0.25">
      <c r="A42" s="38" t="s">
        <v>29</v>
      </c>
      <c r="B42" s="21"/>
      <c r="C42" s="41"/>
      <c r="D42" s="14" t="s">
        <v>29</v>
      </c>
      <c r="E42" s="21"/>
      <c r="F42" s="41"/>
      <c r="G42" s="14" t="s">
        <v>29</v>
      </c>
      <c r="H42" s="21"/>
      <c r="I42" s="41"/>
      <c r="J42" s="14" t="s">
        <v>29</v>
      </c>
      <c r="K42" s="21"/>
      <c r="L42" s="21"/>
      <c r="M42" s="14" t="s">
        <v>29</v>
      </c>
      <c r="N42" s="21"/>
      <c r="O42" s="21"/>
      <c r="P42" s="14" t="s">
        <v>29</v>
      </c>
      <c r="Q42" s="21"/>
      <c r="R42" s="21"/>
      <c r="S42" s="14" t="s">
        <v>29</v>
      </c>
      <c r="T42" s="21"/>
      <c r="U42" s="21"/>
      <c r="V42" s="28"/>
      <c r="W42" s="18"/>
    </row>
    <row r="43" spans="1:23" ht="12" customHeight="1" thickBot="1" x14ac:dyDescent="0.3">
      <c r="A43" s="44" t="s">
        <v>30</v>
      </c>
      <c r="B43" s="22"/>
      <c r="C43" s="46"/>
      <c r="D43" s="16" t="s">
        <v>30</v>
      </c>
      <c r="E43" s="22"/>
      <c r="F43" s="46"/>
      <c r="G43" s="16" t="s">
        <v>30</v>
      </c>
      <c r="H43" s="22"/>
      <c r="I43" s="46"/>
      <c r="J43" s="16" t="s">
        <v>30</v>
      </c>
      <c r="K43" s="24"/>
      <c r="L43" s="24"/>
      <c r="M43" s="16" t="s">
        <v>30</v>
      </c>
      <c r="N43" s="24"/>
      <c r="O43" s="24"/>
      <c r="P43" s="16" t="s">
        <v>30</v>
      </c>
      <c r="Q43" s="24"/>
      <c r="R43" s="24"/>
      <c r="S43" s="16" t="s">
        <v>30</v>
      </c>
      <c r="T43" s="24"/>
      <c r="U43" s="24"/>
      <c r="V43" s="28"/>
      <c r="W43" s="18"/>
    </row>
    <row r="44" spans="1:23" ht="12" customHeight="1" x14ac:dyDescent="0.25">
      <c r="A44" s="37">
        <v>6</v>
      </c>
      <c r="B44" s="20"/>
      <c r="C44" s="40"/>
      <c r="D44" s="17">
        <v>6</v>
      </c>
      <c r="E44" s="20"/>
      <c r="F44" s="40"/>
      <c r="G44" s="17">
        <v>6</v>
      </c>
      <c r="H44" s="20"/>
      <c r="I44" s="40"/>
      <c r="J44" s="17">
        <v>6</v>
      </c>
      <c r="K44" s="20"/>
      <c r="L44" s="20"/>
      <c r="M44" s="17">
        <v>6</v>
      </c>
      <c r="N44" s="20"/>
      <c r="O44" s="20"/>
      <c r="P44" s="17">
        <v>6</v>
      </c>
      <c r="Q44" s="20"/>
      <c r="R44" s="20"/>
      <c r="S44" s="17">
        <v>6</v>
      </c>
      <c r="T44" s="20"/>
      <c r="U44" s="20"/>
      <c r="V44" s="30"/>
      <c r="W44" s="18"/>
    </row>
    <row r="45" spans="1:23" ht="12" customHeight="1" x14ac:dyDescent="0.25">
      <c r="A45" s="38" t="s">
        <v>28</v>
      </c>
      <c r="B45" s="21"/>
      <c r="C45" s="41"/>
      <c r="D45" s="14" t="s">
        <v>28</v>
      </c>
      <c r="E45" s="21"/>
      <c r="F45" s="41"/>
      <c r="G45" s="14" t="s">
        <v>28</v>
      </c>
      <c r="H45" s="21"/>
      <c r="I45" s="41"/>
      <c r="J45" s="14" t="s">
        <v>28</v>
      </c>
      <c r="K45" s="21"/>
      <c r="L45" s="21"/>
      <c r="M45" s="14" t="s">
        <v>28</v>
      </c>
      <c r="N45" s="21"/>
      <c r="O45" s="21"/>
      <c r="P45" s="14" t="s">
        <v>28</v>
      </c>
      <c r="Q45" s="21"/>
      <c r="R45" s="21"/>
      <c r="S45" s="14" t="s">
        <v>28</v>
      </c>
      <c r="T45" s="21"/>
      <c r="U45" s="21"/>
      <c r="V45" s="28"/>
      <c r="W45" s="18"/>
    </row>
    <row r="46" spans="1:23" ht="12" customHeight="1" x14ac:dyDescent="0.25">
      <c r="A46" s="38" t="s">
        <v>29</v>
      </c>
      <c r="B46" s="21"/>
      <c r="C46" s="41"/>
      <c r="D46" s="14" t="s">
        <v>29</v>
      </c>
      <c r="E46" s="21"/>
      <c r="F46" s="41"/>
      <c r="G46" s="14" t="s">
        <v>29</v>
      </c>
      <c r="H46" s="21"/>
      <c r="I46" s="41"/>
      <c r="J46" s="14" t="s">
        <v>29</v>
      </c>
      <c r="K46" s="21"/>
      <c r="L46" s="21"/>
      <c r="M46" s="14" t="s">
        <v>29</v>
      </c>
      <c r="N46" s="21"/>
      <c r="O46" s="21"/>
      <c r="P46" s="14" t="s">
        <v>29</v>
      </c>
      <c r="Q46" s="21"/>
      <c r="R46" s="21"/>
      <c r="S46" s="14" t="s">
        <v>29</v>
      </c>
      <c r="T46" s="21"/>
      <c r="U46" s="21"/>
      <c r="V46" s="28"/>
      <c r="W46" s="18"/>
    </row>
    <row r="47" spans="1:23" ht="12" customHeight="1" thickBot="1" x14ac:dyDescent="0.3">
      <c r="A47" s="39" t="s">
        <v>30</v>
      </c>
      <c r="B47" s="22"/>
      <c r="C47" s="42"/>
      <c r="D47" s="15" t="s">
        <v>30</v>
      </c>
      <c r="E47" s="22"/>
      <c r="F47" s="42"/>
      <c r="G47" s="15" t="s">
        <v>30</v>
      </c>
      <c r="H47" s="22"/>
      <c r="I47" s="42"/>
      <c r="J47" s="15" t="s">
        <v>30</v>
      </c>
      <c r="K47" s="22"/>
      <c r="L47" s="22"/>
      <c r="M47" s="15" t="s">
        <v>30</v>
      </c>
      <c r="N47" s="22"/>
      <c r="O47" s="22"/>
      <c r="P47" s="15" t="s">
        <v>30</v>
      </c>
      <c r="Q47" s="22"/>
      <c r="R47" s="22"/>
      <c r="S47" s="15" t="s">
        <v>30</v>
      </c>
      <c r="T47" s="22"/>
      <c r="U47" s="22"/>
      <c r="V47" s="28"/>
      <c r="W47" s="18"/>
    </row>
    <row r="48" spans="1:23" ht="12" customHeight="1" x14ac:dyDescent="0.25">
      <c r="A48" s="13">
        <v>7</v>
      </c>
      <c r="B48" s="20"/>
      <c r="C48" s="23"/>
      <c r="D48" s="13">
        <v>7</v>
      </c>
      <c r="E48" s="20"/>
      <c r="F48" s="23"/>
      <c r="G48" s="13">
        <v>7</v>
      </c>
      <c r="H48" s="20"/>
      <c r="I48" s="23"/>
      <c r="J48" s="13">
        <v>7</v>
      </c>
      <c r="K48" s="23"/>
      <c r="L48" s="23"/>
      <c r="M48" s="13">
        <v>7</v>
      </c>
      <c r="N48" s="23"/>
      <c r="O48" s="23"/>
      <c r="P48" s="13">
        <v>7</v>
      </c>
      <c r="Q48" s="23"/>
      <c r="R48" s="23"/>
      <c r="S48" s="13">
        <v>7</v>
      </c>
      <c r="T48" s="23"/>
      <c r="U48" s="23"/>
      <c r="V48" s="30"/>
      <c r="W48" s="18"/>
    </row>
    <row r="49" spans="1:24" ht="12" customHeight="1" x14ac:dyDescent="0.25">
      <c r="A49" s="14" t="s">
        <v>28</v>
      </c>
      <c r="B49" s="21"/>
      <c r="C49" s="21"/>
      <c r="D49" s="14" t="s">
        <v>28</v>
      </c>
      <c r="E49" s="21"/>
      <c r="F49" s="21"/>
      <c r="G49" s="14" t="s">
        <v>28</v>
      </c>
      <c r="H49" s="21"/>
      <c r="I49" s="21"/>
      <c r="J49" s="14" t="s">
        <v>28</v>
      </c>
      <c r="K49" s="21"/>
      <c r="L49" s="21"/>
      <c r="M49" s="14" t="s">
        <v>28</v>
      </c>
      <c r="N49" s="21"/>
      <c r="O49" s="21"/>
      <c r="P49" s="14" t="s">
        <v>28</v>
      </c>
      <c r="Q49" s="21"/>
      <c r="R49" s="21"/>
      <c r="S49" s="14" t="s">
        <v>28</v>
      </c>
      <c r="T49" s="21"/>
      <c r="U49" s="21"/>
      <c r="V49" s="28"/>
      <c r="W49" s="18"/>
    </row>
    <row r="50" spans="1:24" ht="12" customHeight="1" x14ac:dyDescent="0.25">
      <c r="A50" s="14" t="s">
        <v>29</v>
      </c>
      <c r="B50" s="21"/>
      <c r="C50" s="21"/>
      <c r="D50" s="14" t="s">
        <v>29</v>
      </c>
      <c r="E50" s="21"/>
      <c r="F50" s="21"/>
      <c r="G50" s="14" t="s">
        <v>29</v>
      </c>
      <c r="H50" s="21"/>
      <c r="I50" s="21"/>
      <c r="J50" s="14" t="s">
        <v>29</v>
      </c>
      <c r="K50" s="21"/>
      <c r="L50" s="21"/>
      <c r="M50" s="14" t="s">
        <v>29</v>
      </c>
      <c r="N50" s="21"/>
      <c r="O50" s="21"/>
      <c r="P50" s="14" t="s">
        <v>29</v>
      </c>
      <c r="Q50" s="21"/>
      <c r="R50" s="21"/>
      <c r="S50" s="14" t="s">
        <v>29</v>
      </c>
      <c r="T50" s="21"/>
      <c r="U50" s="21"/>
      <c r="V50" s="28"/>
      <c r="W50" s="18"/>
    </row>
    <row r="51" spans="1:24" ht="12" customHeight="1" thickBot="1" x14ac:dyDescent="0.3">
      <c r="A51" s="16" t="s">
        <v>30</v>
      </c>
      <c r="B51" s="22"/>
      <c r="C51" s="24"/>
      <c r="D51" s="16" t="s">
        <v>30</v>
      </c>
      <c r="E51" s="22"/>
      <c r="F51" s="24"/>
      <c r="G51" s="16" t="s">
        <v>30</v>
      </c>
      <c r="H51" s="22"/>
      <c r="I51" s="24"/>
      <c r="J51" s="16" t="s">
        <v>30</v>
      </c>
      <c r="K51" s="24"/>
      <c r="L51" s="24"/>
      <c r="M51" s="16" t="s">
        <v>30</v>
      </c>
      <c r="N51" s="24"/>
      <c r="O51" s="24"/>
      <c r="P51" s="16" t="s">
        <v>30</v>
      </c>
      <c r="Q51" s="24"/>
      <c r="R51" s="24"/>
      <c r="S51" s="16" t="s">
        <v>30</v>
      </c>
      <c r="T51" s="24"/>
      <c r="U51" s="24"/>
      <c r="V51" s="28"/>
      <c r="W51" s="18"/>
    </row>
    <row r="52" spans="1:24" ht="12" customHeight="1" x14ac:dyDescent="0.25">
      <c r="A52" s="17">
        <v>8</v>
      </c>
      <c r="B52" s="20"/>
      <c r="C52" s="20"/>
      <c r="D52" s="17">
        <v>8</v>
      </c>
      <c r="E52" s="20"/>
      <c r="F52" s="20"/>
      <c r="G52" s="17">
        <v>8</v>
      </c>
      <c r="H52" s="20"/>
      <c r="I52" s="20"/>
      <c r="J52" s="17">
        <v>8</v>
      </c>
      <c r="K52" s="20"/>
      <c r="L52" s="20"/>
      <c r="M52" s="17">
        <v>8</v>
      </c>
      <c r="N52" s="20"/>
      <c r="O52" s="20"/>
      <c r="P52" s="17">
        <v>8</v>
      </c>
      <c r="Q52" s="20"/>
      <c r="R52" s="20"/>
      <c r="S52" s="17">
        <v>8</v>
      </c>
      <c r="T52" s="20"/>
      <c r="U52" s="20"/>
      <c r="V52" s="30"/>
      <c r="W52" s="18"/>
    </row>
    <row r="53" spans="1:24" ht="12" customHeight="1" x14ac:dyDescent="0.25">
      <c r="A53" s="14" t="s">
        <v>28</v>
      </c>
      <c r="B53" s="21"/>
      <c r="C53" s="21"/>
      <c r="D53" s="14" t="s">
        <v>28</v>
      </c>
      <c r="E53" s="21"/>
      <c r="F53" s="21"/>
      <c r="G53" s="14" t="s">
        <v>28</v>
      </c>
      <c r="H53" s="21"/>
      <c r="I53" s="21"/>
      <c r="J53" s="14" t="s">
        <v>28</v>
      </c>
      <c r="K53" s="21"/>
      <c r="L53" s="21"/>
      <c r="M53" s="14" t="s">
        <v>28</v>
      </c>
      <c r="N53" s="21"/>
      <c r="O53" s="21"/>
      <c r="P53" s="14" t="s">
        <v>28</v>
      </c>
      <c r="Q53" s="21"/>
      <c r="R53" s="21"/>
      <c r="S53" s="14" t="s">
        <v>28</v>
      </c>
      <c r="T53" s="21"/>
      <c r="U53" s="21"/>
      <c r="V53" s="28"/>
      <c r="W53" s="18"/>
    </row>
    <row r="54" spans="1:24" ht="12" customHeight="1" x14ac:dyDescent="0.25">
      <c r="A54" s="14" t="s">
        <v>29</v>
      </c>
      <c r="B54" s="21"/>
      <c r="C54" s="21"/>
      <c r="D54" s="14" t="s">
        <v>29</v>
      </c>
      <c r="E54" s="21"/>
      <c r="F54" s="21"/>
      <c r="G54" s="14" t="s">
        <v>29</v>
      </c>
      <c r="H54" s="21"/>
      <c r="I54" s="21"/>
      <c r="J54" s="14" t="s">
        <v>29</v>
      </c>
      <c r="K54" s="21"/>
      <c r="L54" s="21"/>
      <c r="M54" s="14" t="s">
        <v>29</v>
      </c>
      <c r="N54" s="21"/>
      <c r="O54" s="21"/>
      <c r="P54" s="14" t="s">
        <v>29</v>
      </c>
      <c r="Q54" s="21"/>
      <c r="R54" s="21"/>
      <c r="S54" s="14" t="s">
        <v>29</v>
      </c>
      <c r="T54" s="21"/>
      <c r="U54" s="21"/>
      <c r="V54" s="28"/>
      <c r="W54" s="18"/>
    </row>
    <row r="55" spans="1:24" ht="12" customHeight="1" thickBot="1" x14ac:dyDescent="0.3">
      <c r="A55" s="15" t="s">
        <v>30</v>
      </c>
      <c r="B55" s="22"/>
      <c r="C55" s="22"/>
      <c r="D55" s="15" t="s">
        <v>30</v>
      </c>
      <c r="E55" s="22"/>
      <c r="F55" s="22"/>
      <c r="G55" s="15" t="s">
        <v>30</v>
      </c>
      <c r="H55" s="22"/>
      <c r="I55" s="22"/>
      <c r="J55" s="15" t="s">
        <v>30</v>
      </c>
      <c r="K55" s="22"/>
      <c r="L55" s="24"/>
      <c r="M55" s="15" t="s">
        <v>30</v>
      </c>
      <c r="N55" s="22"/>
      <c r="O55" s="22"/>
      <c r="P55" s="15" t="s">
        <v>30</v>
      </c>
      <c r="Q55" s="22"/>
      <c r="R55" s="22"/>
      <c r="S55" s="15" t="s">
        <v>30</v>
      </c>
      <c r="T55" s="22"/>
      <c r="U55" s="22"/>
      <c r="V55" s="28"/>
      <c r="W55" s="18"/>
    </row>
    <row r="56" spans="1:24" ht="12" customHeight="1" x14ac:dyDescent="0.25">
      <c r="A56" s="13"/>
      <c r="B56" s="23"/>
      <c r="C56" s="23"/>
      <c r="D56" s="13"/>
      <c r="E56" s="23"/>
      <c r="F56" s="23"/>
      <c r="G56" s="13"/>
      <c r="H56" s="23"/>
      <c r="I56" s="23"/>
      <c r="J56" s="13"/>
      <c r="K56" s="31"/>
      <c r="L56" s="20"/>
      <c r="M56" s="20"/>
      <c r="N56" s="23"/>
      <c r="O56" s="23"/>
      <c r="P56" s="23"/>
      <c r="Q56" s="23"/>
      <c r="R56" s="23"/>
      <c r="S56" s="23"/>
      <c r="T56" s="23"/>
      <c r="U56" s="23"/>
    </row>
    <row r="57" spans="1:24" s="35" customFormat="1" ht="15" customHeight="1" thickBot="1" x14ac:dyDescent="0.3">
      <c r="A57" s="32" t="s">
        <v>31</v>
      </c>
      <c r="B57" s="33">
        <f>COUNTA(B4:B55)*0.25</f>
        <v>0</v>
      </c>
      <c r="C57" s="33"/>
      <c r="D57" s="33"/>
      <c r="E57" s="33">
        <f>COUNTA(E4:E55)*0.25</f>
        <v>0</v>
      </c>
      <c r="F57" s="33"/>
      <c r="G57" s="33"/>
      <c r="H57" s="33">
        <f>COUNTA(H4:H55)*0.25</f>
        <v>7.75</v>
      </c>
      <c r="I57" s="33"/>
      <c r="J57" s="33"/>
      <c r="K57" s="36">
        <f>COUNTA(K4:K55)*0.25</f>
        <v>8.5</v>
      </c>
      <c r="L57" s="33"/>
      <c r="M57" s="33"/>
      <c r="N57" s="33">
        <f>COUNTA(N4:N55)*0.25</f>
        <v>8.25</v>
      </c>
      <c r="O57" s="33"/>
      <c r="P57" s="33"/>
      <c r="Q57" s="33">
        <f>COUNTA(Q4:Q55)*0.25</f>
        <v>7.5</v>
      </c>
      <c r="R57" s="33"/>
      <c r="S57" s="33"/>
      <c r="T57" s="33">
        <f>COUNTA(T4:T55)*0.25</f>
        <v>8</v>
      </c>
      <c r="U57" s="33"/>
      <c r="V57" s="34"/>
      <c r="W57" s="30"/>
      <c r="X57" s="34"/>
    </row>
  </sheetData>
  <protectedRanges>
    <protectedRange sqref="A3:XFD57" name="Range1"/>
  </protectedRanges>
  <mergeCells count="8">
    <mergeCell ref="S1:T1"/>
    <mergeCell ref="V1:W1"/>
    <mergeCell ref="E1:F1"/>
    <mergeCell ref="A1:B1"/>
    <mergeCell ref="G1:H1"/>
    <mergeCell ref="K1:L1"/>
    <mergeCell ref="M1:N1"/>
    <mergeCell ref="Q1:R1"/>
  </mergeCells>
  <dataValidations count="1">
    <dataValidation type="list" allowBlank="1" showInputMessage="1" showErrorMessage="1" sqref="W4:W55 K4:K55 N4:N55 Q4:Q55 T4:T55 H4:H55 E4:E55 B4:B55">
      <formula1>Programs</formula1>
    </dataValidation>
  </dataValidations>
  <printOptions horizontalCentered="1" verticalCentered="1"/>
  <pageMargins left="0.25" right="0.25" top="0.75" bottom="0.75" header="0.3" footer="0.3"/>
  <pageSetup orientation="portrait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65"/>
  <sheetViews>
    <sheetView workbookViewId="0">
      <selection activeCell="A28" sqref="A28"/>
    </sheetView>
  </sheetViews>
  <sheetFormatPr defaultRowHeight="15" x14ac:dyDescent="0.25"/>
  <cols>
    <col min="1" max="1" width="24.5703125" style="2" bestFit="1" customWidth="1"/>
  </cols>
  <sheetData>
    <row r="1" spans="1:1" x14ac:dyDescent="0.25">
      <c r="A1" s="47" t="s">
        <v>60</v>
      </c>
    </row>
    <row r="2" spans="1:1" x14ac:dyDescent="0.25">
      <c r="A2" s="2" t="s">
        <v>10</v>
      </c>
    </row>
    <row r="3" spans="1:1" x14ac:dyDescent="0.25">
      <c r="A3" s="2" t="s">
        <v>11</v>
      </c>
    </row>
    <row r="4" spans="1:1" x14ac:dyDescent="0.25">
      <c r="A4" s="2" t="s">
        <v>12</v>
      </c>
    </row>
    <row r="5" spans="1:1" x14ac:dyDescent="0.25">
      <c r="A5" s="2" t="s">
        <v>17</v>
      </c>
    </row>
    <row r="6" spans="1:1" x14ac:dyDescent="0.25">
      <c r="A6" s="2" t="s">
        <v>95</v>
      </c>
    </row>
    <row r="7" spans="1:1" x14ac:dyDescent="0.25">
      <c r="A7" s="2" t="s">
        <v>61</v>
      </c>
    </row>
    <row r="8" spans="1:1" x14ac:dyDescent="0.25">
      <c r="A8" s="2" t="s">
        <v>62</v>
      </c>
    </row>
    <row r="9" spans="1:1" x14ac:dyDescent="0.25">
      <c r="A9" s="2" t="s">
        <v>63</v>
      </c>
    </row>
    <row r="10" spans="1:1" x14ac:dyDescent="0.25">
      <c r="A10" s="2" t="s">
        <v>64</v>
      </c>
    </row>
    <row r="11" spans="1:1" x14ac:dyDescent="0.25">
      <c r="A11" s="2" t="s">
        <v>65</v>
      </c>
    </row>
    <row r="12" spans="1:1" x14ac:dyDescent="0.25">
      <c r="A12" s="2" t="s">
        <v>66</v>
      </c>
    </row>
    <row r="13" spans="1:1" x14ac:dyDescent="0.25">
      <c r="A13" s="2" t="s">
        <v>71</v>
      </c>
    </row>
    <row r="14" spans="1:1" x14ac:dyDescent="0.25">
      <c r="A14" s="2" t="s">
        <v>72</v>
      </c>
    </row>
    <row r="15" spans="1:1" x14ac:dyDescent="0.25">
      <c r="A15" s="2" t="s">
        <v>73</v>
      </c>
    </row>
    <row r="16" spans="1:1" x14ac:dyDescent="0.25">
      <c r="A16" s="2" t="s">
        <v>106</v>
      </c>
    </row>
    <row r="17" spans="1:5" x14ac:dyDescent="0.25">
      <c r="A17" s="2" t="s">
        <v>18</v>
      </c>
    </row>
    <row r="18" spans="1:5" ht="15.75" x14ac:dyDescent="0.25">
      <c r="A18" s="2" t="s">
        <v>21</v>
      </c>
      <c r="E18" s="55"/>
    </row>
    <row r="19" spans="1:5" ht="15.75" x14ac:dyDescent="0.25">
      <c r="A19" s="2" t="s">
        <v>39</v>
      </c>
      <c r="E19" s="55"/>
    </row>
    <row r="20" spans="1:5" ht="15.75" x14ac:dyDescent="0.25">
      <c r="A20" s="2" t="s">
        <v>38</v>
      </c>
      <c r="E20" s="55"/>
    </row>
    <row r="21" spans="1:5" x14ac:dyDescent="0.25">
      <c r="A21" s="2" t="s">
        <v>22</v>
      </c>
    </row>
    <row r="22" spans="1:5" x14ac:dyDescent="0.25">
      <c r="A22" s="2" t="s">
        <v>99</v>
      </c>
    </row>
    <row r="23" spans="1:5" x14ac:dyDescent="0.25">
      <c r="A23" s="2" t="s">
        <v>96</v>
      </c>
    </row>
    <row r="24" spans="1:5" x14ac:dyDescent="0.25">
      <c r="A24" s="2" t="s">
        <v>97</v>
      </c>
    </row>
    <row r="25" spans="1:5" x14ac:dyDescent="0.25">
      <c r="A25" s="2" t="s">
        <v>98</v>
      </c>
    </row>
    <row r="26" spans="1:5" x14ac:dyDescent="0.25">
      <c r="A26" s="2" t="s">
        <v>19</v>
      </c>
    </row>
    <row r="27" spans="1:5" x14ac:dyDescent="0.25">
      <c r="A27" s="2" t="s">
        <v>67</v>
      </c>
    </row>
    <row r="28" spans="1:5" x14ac:dyDescent="0.25">
      <c r="A28" s="2" t="s">
        <v>23</v>
      </c>
    </row>
    <row r="29" spans="1:5" x14ac:dyDescent="0.25">
      <c r="A29" s="2" t="s">
        <v>15</v>
      </c>
    </row>
    <row r="30" spans="1:5" x14ac:dyDescent="0.25">
      <c r="A30" s="51" t="s">
        <v>16</v>
      </c>
    </row>
    <row r="31" spans="1:5" x14ac:dyDescent="0.25">
      <c r="A31" s="2" t="s">
        <v>46</v>
      </c>
    </row>
    <row r="32" spans="1:5" x14ac:dyDescent="0.25">
      <c r="A32" s="2" t="s">
        <v>47</v>
      </c>
    </row>
    <row r="33" spans="1:1" x14ac:dyDescent="0.25">
      <c r="A33" s="2" t="s">
        <v>48</v>
      </c>
    </row>
    <row r="34" spans="1:1" x14ac:dyDescent="0.25">
      <c r="A34" s="2" t="s">
        <v>49</v>
      </c>
    </row>
    <row r="35" spans="1:1" x14ac:dyDescent="0.25">
      <c r="A35" s="2" t="s">
        <v>50</v>
      </c>
    </row>
    <row r="36" spans="1:1" x14ac:dyDescent="0.25">
      <c r="A36" s="2" t="s">
        <v>51</v>
      </c>
    </row>
    <row r="37" spans="1:1" x14ac:dyDescent="0.25">
      <c r="A37" s="2" t="s">
        <v>55</v>
      </c>
    </row>
    <row r="38" spans="1:1" x14ac:dyDescent="0.25">
      <c r="A38" s="50" t="s">
        <v>59</v>
      </c>
    </row>
    <row r="39" spans="1:1" x14ac:dyDescent="0.25">
      <c r="A39" s="50" t="s">
        <v>56</v>
      </c>
    </row>
    <row r="40" spans="1:1" x14ac:dyDescent="0.25">
      <c r="A40" s="2" t="s">
        <v>41</v>
      </c>
    </row>
    <row r="41" spans="1:1" x14ac:dyDescent="0.25">
      <c r="A41" s="2" t="s">
        <v>57</v>
      </c>
    </row>
    <row r="42" spans="1:1" x14ac:dyDescent="0.25">
      <c r="A42" s="2" t="s">
        <v>58</v>
      </c>
    </row>
    <row r="43" spans="1:1" x14ac:dyDescent="0.25">
      <c r="A43" s="2" t="s">
        <v>93</v>
      </c>
    </row>
    <row r="44" spans="1:1" x14ac:dyDescent="0.25">
      <c r="A44" s="2" t="s">
        <v>92</v>
      </c>
    </row>
    <row r="45" spans="1:1" x14ac:dyDescent="0.25">
      <c r="A45" s="2" t="s">
        <v>94</v>
      </c>
    </row>
    <row r="46" spans="1:1" x14ac:dyDescent="0.25">
      <c r="A46" s="2" t="s">
        <v>40</v>
      </c>
    </row>
    <row r="47" spans="1:1" x14ac:dyDescent="0.25">
      <c r="A47" s="2" t="s">
        <v>52</v>
      </c>
    </row>
    <row r="48" spans="1:1" x14ac:dyDescent="0.25">
      <c r="A48" s="2" t="s">
        <v>53</v>
      </c>
    </row>
    <row r="49" spans="1:1" x14ac:dyDescent="0.25">
      <c r="A49" s="2" t="s">
        <v>54</v>
      </c>
    </row>
    <row r="50" spans="1:1" x14ac:dyDescent="0.25">
      <c r="A50" s="2" t="s">
        <v>104</v>
      </c>
    </row>
    <row r="51" spans="1:1" x14ac:dyDescent="0.25">
      <c r="A51" s="2" t="s">
        <v>103</v>
      </c>
    </row>
    <row r="52" spans="1:1" x14ac:dyDescent="0.25">
      <c r="A52" s="2" t="s">
        <v>69</v>
      </c>
    </row>
    <row r="53" spans="1:1" x14ac:dyDescent="0.25">
      <c r="A53" s="2" t="s">
        <v>68</v>
      </c>
    </row>
    <row r="54" spans="1:1" x14ac:dyDescent="0.25">
      <c r="A54" s="2" t="s">
        <v>13</v>
      </c>
    </row>
    <row r="55" spans="1:1" x14ac:dyDescent="0.25">
      <c r="A55" s="2" t="s">
        <v>14</v>
      </c>
    </row>
    <row r="56" spans="1:1" x14ac:dyDescent="0.25">
      <c r="A56" s="2" t="s">
        <v>20</v>
      </c>
    </row>
    <row r="57" spans="1:1" x14ac:dyDescent="0.25">
      <c r="A57" s="2" t="s">
        <v>9</v>
      </c>
    </row>
    <row r="58" spans="1:1" x14ac:dyDescent="0.25">
      <c r="A58" s="2" t="s">
        <v>100</v>
      </c>
    </row>
    <row r="59" spans="1:1" x14ac:dyDescent="0.25">
      <c r="A59" s="2" t="s">
        <v>8</v>
      </c>
    </row>
    <row r="60" spans="1:1" x14ac:dyDescent="0.25">
      <c r="A60" s="2" t="s">
        <v>74</v>
      </c>
    </row>
    <row r="61" spans="1:1" x14ac:dyDescent="0.25">
      <c r="A61" s="2" t="s">
        <v>2</v>
      </c>
    </row>
    <row r="62" spans="1:1" x14ac:dyDescent="0.25">
      <c r="A62" s="2" t="s">
        <v>101</v>
      </c>
    </row>
    <row r="63" spans="1:1" x14ac:dyDescent="0.25">
      <c r="A63" s="9" t="s">
        <v>78</v>
      </c>
    </row>
    <row r="64" spans="1:1" x14ac:dyDescent="0.25">
      <c r="A64" s="9" t="s">
        <v>79</v>
      </c>
    </row>
    <row r="65" spans="1:1" x14ac:dyDescent="0.25">
      <c r="A65" s="9" t="s">
        <v>80</v>
      </c>
    </row>
  </sheetData>
  <sheetProtection algorithmName="SHA-512" hashValue="hFpiHaM58aVUI37DkA2I/Q+Srz9XGq859bcsVbM03PsCkpusuzrW6WZDYEjAn5bSwtsjIUpTUTsVLFPoXaO09Q==" saltValue="IkqoAYO32uUUfk1dkV7i8w==" spinCount="100000" sheet="1" objects="1" scenarios="1"/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9"/>
  <sheetViews>
    <sheetView workbookViewId="0">
      <selection activeCell="A24" sqref="A24"/>
    </sheetView>
  </sheetViews>
  <sheetFormatPr defaultRowHeight="15" x14ac:dyDescent="0.25"/>
  <cols>
    <col min="1" max="1" width="16.42578125" bestFit="1" customWidth="1"/>
  </cols>
  <sheetData>
    <row r="1" spans="1:1" x14ac:dyDescent="0.25">
      <c r="A1" t="s">
        <v>82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84</v>
      </c>
    </row>
    <row r="6" spans="1:1" x14ac:dyDescent="0.25">
      <c r="A6" t="s">
        <v>105</v>
      </c>
    </row>
    <row r="7" spans="1:1" x14ac:dyDescent="0.25">
      <c r="A7" t="s">
        <v>83</v>
      </c>
    </row>
    <row r="8" spans="1:1" x14ac:dyDescent="0.25">
      <c r="A8" t="s">
        <v>88</v>
      </c>
    </row>
    <row r="9" spans="1:1" x14ac:dyDescent="0.25">
      <c r="A9" s="56" t="s">
        <v>89</v>
      </c>
    </row>
  </sheetData>
  <sheetProtection algorithmName="SHA-512" hashValue="sk+tK3M0qzAMOoSnIyw/2KfLgSWnCZSEFR7aQbhvrwL3/YoM/Qqd0Hf5yjEUC5kIsZ8dPmfFIAPaFjzmuHQ23w==" saltValue="5nM3ptr+LnOu6PGX9Chvu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Weekly Time Sheet</vt:lpstr>
      <vt:lpstr>Weekly Back Up</vt:lpstr>
      <vt:lpstr>Look Ups</vt:lpstr>
      <vt:lpstr>Staff List</vt:lpstr>
      <vt:lpstr>'Weekly Back Up'!Print_Titles</vt:lpstr>
      <vt:lpstr>'Weekly Time Sheet'!Print_Titles</vt:lpstr>
      <vt:lpstr>Programs</vt:lpstr>
      <vt:lpstr>Staff_List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Marianne Wolz</cp:lastModifiedBy>
  <cp:lastPrinted>2016-11-16T14:39:35Z</cp:lastPrinted>
  <dcterms:created xsi:type="dcterms:W3CDTF">2015-09-15T13:52:30Z</dcterms:created>
  <dcterms:modified xsi:type="dcterms:W3CDTF">2017-03-24T19:00:04Z</dcterms:modified>
</cp:coreProperties>
</file>